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28710" windowHeight="10890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2020'!$A$15:$AX$70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P54" i="1" l="1"/>
  <c r="P52" i="1" l="1"/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68" i="1"/>
  <c r="P67" i="1"/>
  <c r="P66" i="1"/>
  <c r="P65" i="1"/>
  <c r="Q65" i="1" s="1"/>
  <c r="R65" i="1" s="1"/>
  <c r="P63" i="1"/>
  <c r="P62" i="1"/>
  <c r="Q62" i="1" s="1"/>
  <c r="R62" i="1" s="1"/>
  <c r="P61" i="1"/>
  <c r="Q61" i="1" s="1"/>
  <c r="R61" i="1" s="1"/>
  <c r="P60" i="1"/>
  <c r="Q60" i="1" l="1"/>
  <c r="R60" i="1" s="1"/>
  <c r="Q67" i="1"/>
  <c r="R67" i="1" s="1"/>
  <c r="Q66" i="1"/>
  <c r="R66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<sst xmlns="http://schemas.openxmlformats.org/spreadsheetml/2006/main" count="1933" uniqueCount="240">
  <si>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</si>
  <si>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</si>
  <si>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</si>
  <si>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</si>
  <si>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</si>
  <si>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</si>
  <si>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</si>
  <si>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</si>
  <si>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</si>
  <si>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</si>
  <si>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</si>
  <si>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</si>
  <si>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</si>
  <si>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</si>
  <si>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</si>
  <si>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</si>
  <si>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</si>
  <si>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</si>
  <si>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</si>
  <si>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</si>
  <si>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</si>
  <si>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</si>
  <si>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</si>
  <si>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</si>
  <si>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</si>
  <si>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</si>
  <si>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</si>
  <si>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</si>
  <si>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</si>
  <si>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</si>
  <si>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</si>
  <si>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</si>
  <si>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</si>
  <si>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</si>
  <si>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</si>
  <si>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</si>
  <si>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</si>
  <si>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</si>
  <si>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</si>
  <si>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</si>
  <si>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</si>
  <si>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</si>
  <si>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</si>
  <si>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</si>
  <si>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</si>
  <si>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</si>
  <si>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</si>
  <si>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</si>
  <si>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</si>
  <si>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</si>
  <si>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</si>
  <si>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</si>
  <si>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</si>
  <si>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</si>
  <si>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</si>
  <si>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</si>
  <si>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</si>
  <si>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</si>
  <si>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</si>
  <si>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</si>
  <si>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</si>
  <si>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</si>
  <si>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</si>
  <si>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</si>
  <si>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</si>
  <si>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</si>
  <si>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</si>
  <si>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</si>
  <si>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</si>
  <si>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</si>
  <si>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</si>
  <si>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</si>
  <si>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</si>
  <si>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</si>
  <si>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</si>
  <si>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</si>
  <si>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</si>
  <si>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</si>
  <si>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</si>
  <si>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</si>
  <si>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</si>
  <si>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</si>
  <si>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</si>
  <si>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</si>
  <si>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</si>
  <si>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</si>
  <si>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</si>
  <si>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</si>
  <si>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</si>
  <si>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</si>
  <si>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</si>
  <si>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</si>
  <si>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</si>
  <si>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</si>
  <si>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</si>
  <si>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</si>
  <si>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</si>
  <si>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</si>
  <si>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</si>
  <si>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</si>
  <si>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</si>
  <si>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</si>
  <si>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</si>
  <si>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</si>
  <si>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</si>
  <si>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</si>
  <si>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</si>
  <si>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</si>
  <si>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</si>
  <si>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</si>
  <si>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</si>
  <si>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</si>
  <si>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</si>
  <si>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</si>
  <si>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</si>
  <si>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</si>
  <si>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</si>
  <si>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</si>
  <si>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</si>
  <si>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</si>
  <si>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</si>
  <si>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</si>
  <si>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</si>
  <si>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</si>
  <si>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</si>
  <si>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</si>
  <si>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</si>
  <si>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</si>
  <si>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</si>
  <si>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</si>
  <si>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</si>
  <si>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</si>
  <si>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</si>
  <si>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</si>
  <si>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</si>
  <si>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</si>
  <si>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</si>
  <si>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</si>
  <si>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</si>
  <si>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</si>
  <si>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</si>
  <si>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</si>
  <si>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</si>
  <si>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</si>
  <si>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</si>
  <si>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</si>
  <si>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</si>
  <si>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</si>
  <si>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</si>
  <si>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</si>
  <si>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</si>
  <si>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</si>
  <si>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</si>
  <si>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</si>
  <si>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</si>
  <si>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</si>
  <si>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</si>
  <si>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</si>
  <si>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</si>
  <si>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</si>
  <si>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</si>
  <si>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</si>
  <si>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</si>
  <si>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</si>
  <si>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</si>
  <si>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</si>
  <si>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</si>
  <si>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</si>
  <si>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</si>
  <si>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</si>
  <si>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</si>
  <si>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</si>
  <si>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</si>
  <si>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</si>
  <si>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</si>
  <si>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</si>
  <si>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</si>
  <si>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</si>
  <si>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</si>
  <si>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</si>
  <si>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</si>
  <si>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</si>
  <si>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</si>
  <si>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</si>
  <si>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</si>
  <si>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</si>
  <si>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</si>
  <si>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</si>
  <si>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</si>
  <si>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</si>
  <si>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</si>
  <si>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</si>
  <si>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</si>
  <si>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</si>
  <si>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</si>
  <si>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</si>
  <si>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</si>
  <si>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</si>
  <si>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</si>
  <si>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</si>
  <si>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</si>
  <si>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</si>
  <si>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</si>
  <si>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</si>
  <si>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</si>
  <si>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</si>
  <si>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</si>
  <si>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</si>
  <si>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</si>
  <si>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</si>
  <si>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</si>
  <si>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</si>
  <si>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</si>
  <si>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</si>
  <si>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</si>
  <si>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</si>
  <si>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</si>
  <si>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</si>
  <si>
    <t>Выполнение раздела АСУТП по проекту «Техническое перевооружение котельного отделения котлотурбинного цеха с установкой водогрейного котла мощностью 100Гкал (116,3 МВт) (ВК-2) на производственном предприятии Новокуйбышевская ТЭЦ-1</t>
  </si>
  <si>
    <t>71.20</t>
  </si>
  <si>
    <t>Техническое обследование строительных конструкций по объекту «Электродвигатель 2 АЗМ 4000/6000. Техническое перевооружение с заменой питательного насоса ПЭН-5 ПЭ-500-180-3»</t>
  </si>
  <si>
    <t>2020</t>
  </si>
  <si>
    <t>Выполнение раздела АСУТП по проекту «Выполнение проектной и рабочей документации по объекту филиала АО «ТГК-16» - «Нижнекамская ТЭЦ (ПТК-1)» «Электродвигатель 2 АЗМ 4000/6000. Техническое перевооружение с заменой питательного насоса ПЭН-5 ПЭ-500-180-3»</t>
  </si>
  <si>
    <t>Заключение дополнительного соглашения № 1 к Договору комбинированного страхования строительно-монтажных рисков № 192600-240-000005 от 09.04.2019 о продлении сроков комбинированного страхования строительно-монтажных рисков с увеличением цены договора на сумму до 10%</t>
  </si>
  <si>
    <t>65.12</t>
  </si>
  <si>
    <t>Тюменская область, ЯНАО, Пуровский район</t>
  </si>
  <si>
    <t>2020,
2021,
2022,
2023</t>
  </si>
  <si>
    <t>5.8.1.4</t>
  </si>
  <si>
    <t xml:space="preserve">ПАО «САК «ЭНЕРГОГАРАНТ» </t>
  </si>
  <si>
    <t>7705041231</t>
  </si>
  <si>
    <t>860243001</t>
  </si>
  <si>
    <t>ТН</t>
  </si>
  <si>
    <t>Оказание услуг строительного контроля на объекте : «Строительство ВЛ 110 кВ №103 Воркутинская ТЭЦ №2 – ПС 110/10 кВ Ольховей для технологического присоединения «КС-5 «Усинская», КЦ-2» в составе стройки «Система магистрального газопровода Бованенково – Ухта» (Ямалгазинвест ЗАО Дог. № 56-01885В/14 от 26.01.15 - 1 шт.) (ВЛ 110 кВ - 163 км)»</t>
  </si>
  <si>
    <t>Республика Коми,(Воркутинский и Интинский районы)</t>
  </si>
  <si>
    <t>2020,2021</t>
  </si>
  <si>
    <t>Оказание услуг по независимому строительному контролю на объекте: «Реконструкция ПС 
110/15 кВ О-39 Ладушкин»</t>
  </si>
  <si>
    <t>Калининградская область, Багратионовский район, Пограничный СО, пос. Раздольное.</t>
  </si>
  <si>
    <t>Оказание услуг по независимому строительному контролю на объекте: «Реконструкция ПС 110/15 кВ О-39 Ладушкин»</t>
  </si>
  <si>
    <t>Оказание услуг по независимому строительному контролю на объектах: «Реконструкция ПС 110/15 кВ О-46 Славск» и «Реконструкция ПС 110/15 кВ О-18 Озерки»</t>
  </si>
  <si>
    <t>Калининградская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</si>
</sst>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1:CJ83"/>
  <sheetViews>
    <sheetView tabSelected="1" zoomScaleNormal="100" zoomScalePageLayoutView="30" workbookViewId="0">
      <pane xSplit="13" ySplit="15" topLeftCell="N16" activePane="bottomRight" state="frozen"/>
      <selection pane="topRight" activeCell="N1" sqref="N1"/>
      <selection pane="bottomLeft" activeCell="A16" sqref="A16"/>
      <selection pane="bottomRight" activeCell="AN6" sqref="AN6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38.28515625" style="1" customWidth="1"/>
    <col min="8" max="8" width="7.5703125" style="30" customWidth="1"/>
    <col min="9" max="9" width="10.42578125" style="30" customWidth="1"/>
    <col min="10" max="10" width="9.8554687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113"/>
      <c r="B2" s="114"/>
      <c r="C2" s="114"/>
      <c r="D2" s="114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107" t="s">
        <v>170</v>
      </c>
      <c r="B3" s="108"/>
      <c r="C3" s="108"/>
      <c r="D3" s="108"/>
      <c r="E3" s="107" t="s">
        <v>53</v>
      </c>
      <c r="F3" s="107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107" t="s">
        <v>171</v>
      </c>
      <c r="B4" s="108"/>
      <c r="C4" s="108"/>
      <c r="D4" s="108"/>
      <c r="E4" s="115" t="s">
        <v>172</v>
      </c>
      <c r="F4" s="115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107" t="s">
        <v>173</v>
      </c>
      <c r="B5" s="108"/>
      <c r="C5" s="108"/>
      <c r="D5" s="108"/>
      <c r="E5" s="109" t="s">
        <v>174</v>
      </c>
      <c r="F5" s="109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107" t="s">
        <v>175</v>
      </c>
      <c r="B6" s="108"/>
      <c r="C6" s="108"/>
      <c r="D6" s="108"/>
      <c r="E6" s="112" t="s">
        <v>176</v>
      </c>
      <c r="F6" s="109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107" t="s">
        <v>32</v>
      </c>
      <c r="B7" s="108"/>
      <c r="C7" s="108"/>
      <c r="D7" s="108"/>
      <c r="E7" s="109">
        <v>7701025510</v>
      </c>
      <c r="F7" s="109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107" t="s">
        <v>33</v>
      </c>
      <c r="B8" s="108"/>
      <c r="C8" s="108"/>
      <c r="D8" s="108"/>
      <c r="E8" s="109">
        <v>770101001</v>
      </c>
      <c r="F8" s="109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107" t="s">
        <v>177</v>
      </c>
      <c r="B9" s="108"/>
      <c r="C9" s="108"/>
      <c r="D9" s="108"/>
      <c r="E9" s="110">
        <v>45000000000</v>
      </c>
      <c r="F9" s="109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X11" s="66"/>
    </row>
    <row r="12" spans="1:50" s="29" customFormat="1" ht="48" customHeight="1" x14ac:dyDescent="0.25">
      <c r="A12" s="129" t="s">
        <v>1</v>
      </c>
      <c r="B12" s="129" t="s">
        <v>2</v>
      </c>
      <c r="C12" s="131" t="s">
        <v>3</v>
      </c>
      <c r="D12" s="132"/>
      <c r="E12" s="129" t="s">
        <v>4</v>
      </c>
      <c r="F12" s="129" t="s">
        <v>5</v>
      </c>
      <c r="G12" s="129" t="s">
        <v>6</v>
      </c>
      <c r="H12" s="129" t="s">
        <v>7</v>
      </c>
      <c r="I12" s="129" t="s">
        <v>8</v>
      </c>
      <c r="J12" s="129" t="s">
        <v>9</v>
      </c>
      <c r="K12" s="129" t="s">
        <v>10</v>
      </c>
      <c r="L12" s="129" t="s">
        <v>11</v>
      </c>
      <c r="M12" s="129" t="s">
        <v>12</v>
      </c>
      <c r="N12" s="129" t="s">
        <v>13</v>
      </c>
      <c r="O12" s="120" t="s">
        <v>14</v>
      </c>
      <c r="P12" s="120" t="s">
        <v>15</v>
      </c>
      <c r="Q12" s="142" t="s">
        <v>16</v>
      </c>
      <c r="R12" s="143"/>
      <c r="S12" s="143"/>
      <c r="T12" s="144"/>
      <c r="U12" s="129" t="s">
        <v>17</v>
      </c>
      <c r="V12" s="129" t="s">
        <v>18</v>
      </c>
      <c r="W12" s="129" t="s">
        <v>19</v>
      </c>
      <c r="X12" s="139" t="s">
        <v>20</v>
      </c>
      <c r="Y12" s="140" t="s">
        <v>21</v>
      </c>
      <c r="Z12" s="131" t="s">
        <v>22</v>
      </c>
      <c r="AA12" s="133"/>
      <c r="AB12" s="133"/>
      <c r="AC12" s="132"/>
      <c r="AD12" s="131" t="s">
        <v>23</v>
      </c>
      <c r="AE12" s="133"/>
      <c r="AF12" s="133"/>
      <c r="AG12" s="133"/>
      <c r="AH12" s="133"/>
      <c r="AI12" s="133"/>
      <c r="AJ12" s="133"/>
      <c r="AK12" s="133"/>
      <c r="AL12" s="133"/>
      <c r="AM12" s="132"/>
      <c r="AN12" s="129" t="s">
        <v>24</v>
      </c>
      <c r="AO12" s="129" t="s">
        <v>25</v>
      </c>
      <c r="AP12" s="135" t="s">
        <v>26</v>
      </c>
      <c r="AQ12" s="136"/>
      <c r="AR12" s="136"/>
      <c r="AS12" s="136"/>
      <c r="AT12" s="136"/>
      <c r="AU12" s="136"/>
      <c r="AV12" s="136"/>
      <c r="AW12" s="137"/>
      <c r="AX12" s="126" t="s">
        <v>27</v>
      </c>
    </row>
    <row r="13" spans="1:50" s="29" customFormat="1" ht="28.5" customHeight="1" x14ac:dyDescent="0.25">
      <c r="A13" s="134"/>
      <c r="B13" s="134"/>
      <c r="C13" s="122" t="s">
        <v>28</v>
      </c>
      <c r="D13" s="122" t="s">
        <v>29</v>
      </c>
      <c r="E13" s="134"/>
      <c r="F13" s="134"/>
      <c r="G13" s="134"/>
      <c r="H13" s="138"/>
      <c r="I13" s="138"/>
      <c r="J13" s="134"/>
      <c r="K13" s="134"/>
      <c r="L13" s="134"/>
      <c r="M13" s="134"/>
      <c r="N13" s="134"/>
      <c r="O13" s="141"/>
      <c r="P13" s="141"/>
      <c r="Q13" s="145"/>
      <c r="R13" s="146"/>
      <c r="S13" s="146"/>
      <c r="T13" s="147"/>
      <c r="U13" s="134"/>
      <c r="V13" s="134"/>
      <c r="W13" s="134"/>
      <c r="X13" s="139"/>
      <c r="Y13" s="140"/>
      <c r="Z13" s="122" t="s">
        <v>30</v>
      </c>
      <c r="AA13" s="122" t="s">
        <v>31</v>
      </c>
      <c r="AB13" s="129" t="s">
        <v>32</v>
      </c>
      <c r="AC13" s="129" t="s">
        <v>33</v>
      </c>
      <c r="AD13" s="129" t="s">
        <v>34</v>
      </c>
      <c r="AE13" s="122" t="s">
        <v>35</v>
      </c>
      <c r="AF13" s="131" t="s">
        <v>36</v>
      </c>
      <c r="AG13" s="132"/>
      <c r="AH13" s="122" t="s">
        <v>37</v>
      </c>
      <c r="AI13" s="131" t="s">
        <v>38</v>
      </c>
      <c r="AJ13" s="132"/>
      <c r="AK13" s="120" t="s">
        <v>39</v>
      </c>
      <c r="AL13" s="122" t="s">
        <v>40</v>
      </c>
      <c r="AM13" s="124" t="s">
        <v>41</v>
      </c>
      <c r="AN13" s="134"/>
      <c r="AO13" s="134"/>
      <c r="AP13" s="116" t="s">
        <v>42</v>
      </c>
      <c r="AQ13" s="116" t="s">
        <v>43</v>
      </c>
      <c r="AR13" s="116" t="s">
        <v>44</v>
      </c>
      <c r="AS13" s="116" t="s">
        <v>45</v>
      </c>
      <c r="AT13" s="116" t="s">
        <v>46</v>
      </c>
      <c r="AU13" s="118" t="s">
        <v>47</v>
      </c>
      <c r="AV13" s="118" t="s">
        <v>48</v>
      </c>
      <c r="AW13" s="116" t="s">
        <v>49</v>
      </c>
      <c r="AX13" s="127"/>
    </row>
    <row r="14" spans="1:50" s="2" customFormat="1" ht="49.5" customHeight="1" x14ac:dyDescent="0.25">
      <c r="A14" s="130"/>
      <c r="B14" s="130"/>
      <c r="C14" s="123"/>
      <c r="D14" s="123"/>
      <c r="E14" s="130"/>
      <c r="F14" s="130"/>
      <c r="G14" s="130"/>
      <c r="H14" s="123"/>
      <c r="I14" s="123"/>
      <c r="J14" s="130"/>
      <c r="K14" s="130"/>
      <c r="L14" s="130"/>
      <c r="M14" s="130"/>
      <c r="N14" s="130"/>
      <c r="O14" s="121"/>
      <c r="P14" s="121"/>
      <c r="Q14" s="3">
        <v>2020</v>
      </c>
      <c r="R14" s="3">
        <v>2021</v>
      </c>
      <c r="S14" s="3">
        <v>2022</v>
      </c>
      <c r="T14" s="3">
        <v>2023</v>
      </c>
      <c r="U14" s="130"/>
      <c r="V14" s="130"/>
      <c r="W14" s="130"/>
      <c r="X14" s="139"/>
      <c r="Y14" s="140"/>
      <c r="Z14" s="123"/>
      <c r="AA14" s="123"/>
      <c r="AB14" s="130"/>
      <c r="AC14" s="130"/>
      <c r="AD14" s="130"/>
      <c r="AE14" s="123"/>
      <c r="AF14" s="10" t="s">
        <v>50</v>
      </c>
      <c r="AG14" s="10" t="s">
        <v>51</v>
      </c>
      <c r="AH14" s="123"/>
      <c r="AI14" s="10" t="s">
        <v>52</v>
      </c>
      <c r="AJ14" s="10" t="s">
        <v>51</v>
      </c>
      <c r="AK14" s="121"/>
      <c r="AL14" s="123"/>
      <c r="AM14" s="125"/>
      <c r="AN14" s="130"/>
      <c r="AO14" s="130"/>
      <c r="AP14" s="117"/>
      <c r="AQ14" s="117"/>
      <c r="AR14" s="117"/>
      <c r="AS14" s="117"/>
      <c r="AT14" s="117"/>
      <c r="AU14" s="119"/>
      <c r="AV14" s="119"/>
      <c r="AW14" s="117"/>
      <c r="AX14" s="128"/>
    </row>
    <row r="15" spans="1:50" s="2" customFormat="1" ht="31.5" customHeight="1" collapsed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8.75" hidden="1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15">
        <v>43921</v>
      </c>
      <c r="Y16" s="15">
        <v>43951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73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51" hidden="1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hidden="1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hidden="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1" t="s">
        <v>66</v>
      </c>
      <c r="Y19" s="9" t="s">
        <v>66</v>
      </c>
      <c r="Z19" s="8" t="s">
        <v>130</v>
      </c>
      <c r="AA19" s="6" t="s">
        <v>77</v>
      </c>
      <c r="AB19" s="6" t="s">
        <v>192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hidden="1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1" t="s">
        <v>66</v>
      </c>
      <c r="Y20" s="9" t="s">
        <v>66</v>
      </c>
      <c r="Z20" s="56" t="s">
        <v>130</v>
      </c>
      <c r="AA20" s="6" t="s">
        <v>80</v>
      </c>
      <c r="AB20" s="6" t="s">
        <v>193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51" hidden="1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132</v>
      </c>
      <c r="X21" s="61" t="s">
        <v>69</v>
      </c>
      <c r="Y21" s="61" t="s">
        <v>69</v>
      </c>
      <c r="Z21" s="14" t="s">
        <v>130</v>
      </c>
      <c r="AA21" s="60" t="s">
        <v>82</v>
      </c>
      <c r="AB21" s="60" t="s">
        <v>194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hidden="1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195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132</v>
      </c>
      <c r="X22" s="61" t="s">
        <v>69</v>
      </c>
      <c r="Y22" s="61" t="s">
        <v>69</v>
      </c>
      <c r="Z22" s="14" t="s">
        <v>130</v>
      </c>
      <c r="AA22" s="60" t="s">
        <v>86</v>
      </c>
      <c r="AB22" s="60" t="s">
        <v>196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hidden="1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136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hidden="1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197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132</v>
      </c>
      <c r="X24" s="61" t="s">
        <v>69</v>
      </c>
      <c r="Y24" s="61" t="s">
        <v>69</v>
      </c>
      <c r="Z24" s="22" t="s">
        <v>131</v>
      </c>
      <c r="AA24" s="60" t="s">
        <v>114</v>
      </c>
      <c r="AB24" s="60" t="s">
        <v>115</v>
      </c>
      <c r="AC24" s="60" t="s">
        <v>78</v>
      </c>
      <c r="AD24" s="14" t="s">
        <v>197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hidden="1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132</v>
      </c>
      <c r="X25" s="61" t="s">
        <v>127</v>
      </c>
      <c r="Y25" s="61" t="s">
        <v>127</v>
      </c>
      <c r="Z25" s="22" t="s">
        <v>130</v>
      </c>
      <c r="AA25" s="60" t="s">
        <v>116</v>
      </c>
      <c r="AB25" s="60" t="s">
        <v>198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129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hidden="1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132</v>
      </c>
      <c r="X26" s="61" t="s">
        <v>127</v>
      </c>
      <c r="Y26" s="61" t="s">
        <v>127</v>
      </c>
      <c r="Z26" s="22" t="s">
        <v>130</v>
      </c>
      <c r="AA26" s="60" t="s">
        <v>116</v>
      </c>
      <c r="AB26" s="60" t="s">
        <v>198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129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hidden="1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136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129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hidden="1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136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hidden="1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hidden="1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199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132</v>
      </c>
      <c r="X30" s="61" t="s">
        <v>73</v>
      </c>
      <c r="Y30" s="61" t="s">
        <v>73</v>
      </c>
      <c r="Z30" s="22" t="s">
        <v>131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7">
        <f>P31/1.2</f>
        <v>1833.3333333333335</v>
      </c>
      <c r="P31" s="67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0" t="s">
        <v>136</v>
      </c>
      <c r="V31" s="60" t="s">
        <v>53</v>
      </c>
      <c r="W31" s="60" t="s">
        <v>126</v>
      </c>
      <c r="X31" s="61" t="s">
        <v>75</v>
      </c>
      <c r="Y31" s="61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128</v>
      </c>
      <c r="AL31" s="61" t="s">
        <v>128</v>
      </c>
      <c r="AM31" s="61" t="s">
        <v>137</v>
      </c>
      <c r="AN31" s="63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hidden="1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136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hidden="1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136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hidden="1" customHeight="1" x14ac:dyDescent="0.25">
      <c r="A34" s="19">
        <v>4</v>
      </c>
      <c r="B34" s="57">
        <v>63</v>
      </c>
      <c r="C34" s="25" t="s">
        <v>53</v>
      </c>
      <c r="D34" s="58" t="s">
        <v>140</v>
      </c>
      <c r="E34" s="25" t="s">
        <v>55</v>
      </c>
      <c r="F34" s="19">
        <v>1</v>
      </c>
      <c r="G34" s="19" t="s">
        <v>141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hidden="1" customHeight="1" x14ac:dyDescent="0.25">
      <c r="A35" s="19">
        <v>4</v>
      </c>
      <c r="B35" s="57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hidden="1" customHeight="1" x14ac:dyDescent="0.25">
      <c r="A36" s="19">
        <v>4</v>
      </c>
      <c r="B36" s="57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hidden="1" customHeight="1" x14ac:dyDescent="0.25">
      <c r="A37" s="19">
        <v>4</v>
      </c>
      <c r="B37" s="57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hidden="1" x14ac:dyDescent="0.25">
      <c r="A38" s="19">
        <v>4</v>
      </c>
      <c r="B38" s="57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89.25" hidden="1" x14ac:dyDescent="0.25">
      <c r="A39" s="19">
        <v>4</v>
      </c>
      <c r="B39" s="57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hidden="1" customHeight="1" outlineLevel="1" x14ac:dyDescent="0.25">
      <c r="A40" s="19">
        <v>4</v>
      </c>
      <c r="B40" s="57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hidden="1" customHeight="1" outlineLevel="1" x14ac:dyDescent="0.25">
      <c r="A41" s="19">
        <v>4</v>
      </c>
      <c r="B41" s="57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76.5" hidden="1" outlineLevel="1" x14ac:dyDescent="0.25">
      <c r="A42" s="19">
        <v>4</v>
      </c>
      <c r="B42" s="57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hidden="1" customHeight="1" outlineLevel="1" x14ac:dyDescent="0.25">
      <c r="A43" s="22">
        <v>7</v>
      </c>
      <c r="B43" s="57">
        <v>73</v>
      </c>
      <c r="C43" s="25" t="s">
        <v>53</v>
      </c>
      <c r="D43" s="58" t="s">
        <v>151</v>
      </c>
      <c r="E43" s="19" t="s">
        <v>93</v>
      </c>
      <c r="F43" s="19">
        <v>1</v>
      </c>
      <c r="G43" s="19" t="s">
        <v>155</v>
      </c>
      <c r="H43" s="14" t="s">
        <v>152</v>
      </c>
      <c r="I43" s="14" t="s">
        <v>153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154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157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76.5" hidden="1" outlineLevel="1" x14ac:dyDescent="0.25">
      <c r="A44" s="22">
        <v>7</v>
      </c>
      <c r="B44" s="57">
        <v>74</v>
      </c>
      <c r="C44" s="25" t="s">
        <v>53</v>
      </c>
      <c r="D44" s="58" t="s">
        <v>158</v>
      </c>
      <c r="E44" s="19" t="s">
        <v>159</v>
      </c>
      <c r="F44" s="19">
        <v>1</v>
      </c>
      <c r="G44" s="19" t="s">
        <v>200</v>
      </c>
      <c r="H44" s="22" t="s">
        <v>160</v>
      </c>
      <c r="I44" s="22" t="s">
        <v>160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75">
        <f>P44*0.2</f>
        <v>167455.07480084</v>
      </c>
      <c r="R44" s="7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205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161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hidden="1" customHeight="1" x14ac:dyDescent="0.25">
      <c r="A45" s="22">
        <v>7</v>
      </c>
      <c r="B45" s="57">
        <v>82</v>
      </c>
      <c r="C45" s="25" t="s">
        <v>53</v>
      </c>
      <c r="D45" s="58" t="s">
        <v>158</v>
      </c>
      <c r="E45" s="19" t="s">
        <v>159</v>
      </c>
      <c r="F45" s="19">
        <v>1</v>
      </c>
      <c r="G45" s="19" t="s">
        <v>201</v>
      </c>
      <c r="H45" s="22" t="s">
        <v>160</v>
      </c>
      <c r="I45" s="22" t="s">
        <v>160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206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163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63.75" hidden="1" x14ac:dyDescent="0.25">
      <c r="A46" s="22">
        <v>7</v>
      </c>
      <c r="B46" s="57">
        <v>83</v>
      </c>
      <c r="C46" s="25" t="s">
        <v>53</v>
      </c>
      <c r="D46" s="58" t="s">
        <v>158</v>
      </c>
      <c r="E46" s="19" t="s">
        <v>159</v>
      </c>
      <c r="F46" s="19">
        <v>1</v>
      </c>
      <c r="G46" s="19" t="s">
        <v>202</v>
      </c>
      <c r="H46" s="22" t="s">
        <v>160</v>
      </c>
      <c r="I46" s="22" t="s">
        <v>160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207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163</v>
      </c>
      <c r="AK46" s="27">
        <v>43951</v>
      </c>
      <c r="AL46" s="27">
        <v>43951</v>
      </c>
      <c r="AM46" s="27">
        <v>44926</v>
      </c>
      <c r="AN46" s="22" t="s">
        <v>164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hidden="1" x14ac:dyDescent="0.25">
      <c r="A47" s="22">
        <v>7</v>
      </c>
      <c r="B47" s="57">
        <v>84</v>
      </c>
      <c r="C47" s="25" t="s">
        <v>53</v>
      </c>
      <c r="D47" s="58" t="s">
        <v>158</v>
      </c>
      <c r="E47" s="19" t="s">
        <v>159</v>
      </c>
      <c r="F47" s="19">
        <v>1</v>
      </c>
      <c r="G47" s="19" t="s">
        <v>203</v>
      </c>
      <c r="H47" s="22" t="s">
        <v>160</v>
      </c>
      <c r="I47" s="22" t="s">
        <v>160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208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162</v>
      </c>
      <c r="AK47" s="27">
        <v>43951</v>
      </c>
      <c r="AL47" s="27">
        <v>43951</v>
      </c>
      <c r="AM47" s="27">
        <v>44926</v>
      </c>
      <c r="AN47" s="22" t="s">
        <v>164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27.5" hidden="1" x14ac:dyDescent="0.25">
      <c r="A48" s="22">
        <v>7</v>
      </c>
      <c r="B48" s="57">
        <v>86</v>
      </c>
      <c r="C48" s="25" t="s">
        <v>53</v>
      </c>
      <c r="D48" s="58" t="s">
        <v>158</v>
      </c>
      <c r="E48" s="19" t="s">
        <v>159</v>
      </c>
      <c r="F48" s="19">
        <v>1</v>
      </c>
      <c r="G48" s="19" t="s">
        <v>204</v>
      </c>
      <c r="H48" s="22" t="s">
        <v>160</v>
      </c>
      <c r="I48" s="22" t="s">
        <v>160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209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162</v>
      </c>
      <c r="AK48" s="27">
        <v>43951</v>
      </c>
      <c r="AL48" s="27">
        <v>43951</v>
      </c>
      <c r="AM48" s="28">
        <v>44926</v>
      </c>
      <c r="AN48" s="22" t="s">
        <v>164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hidden="1" x14ac:dyDescent="0.25">
      <c r="A49" s="22">
        <v>7</v>
      </c>
      <c r="B49" s="57">
        <v>87</v>
      </c>
      <c r="C49" s="25" t="s">
        <v>53</v>
      </c>
      <c r="D49" s="22" t="s">
        <v>151</v>
      </c>
      <c r="E49" s="19" t="s">
        <v>96</v>
      </c>
      <c r="F49" s="22">
        <v>1</v>
      </c>
      <c r="G49" s="19" t="s">
        <v>165</v>
      </c>
      <c r="H49" s="22" t="s">
        <v>166</v>
      </c>
      <c r="I49" s="19" t="s">
        <v>167</v>
      </c>
      <c r="J49" s="22">
        <v>1</v>
      </c>
      <c r="K49" s="25" t="s">
        <v>178</v>
      </c>
      <c r="L49" s="19" t="s">
        <v>58</v>
      </c>
      <c r="M49" s="19" t="s">
        <v>92</v>
      </c>
      <c r="N49" s="22" t="s">
        <v>168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169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165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21.75" hidden="1" customHeight="1" x14ac:dyDescent="0.25">
      <c r="A50" s="80">
        <v>7</v>
      </c>
      <c r="B50" s="81">
        <v>97</v>
      </c>
      <c r="C50" s="82" t="s">
        <v>53</v>
      </c>
      <c r="D50" s="80" t="s">
        <v>151</v>
      </c>
      <c r="E50" s="83" t="s">
        <v>231</v>
      </c>
      <c r="F50" s="80">
        <v>1</v>
      </c>
      <c r="G50" s="83" t="s">
        <v>210</v>
      </c>
      <c r="H50" s="84" t="s">
        <v>211</v>
      </c>
      <c r="I50" s="84" t="s">
        <v>212</v>
      </c>
      <c r="J50" s="80">
        <v>2</v>
      </c>
      <c r="K50" s="82" t="s">
        <v>123</v>
      </c>
      <c r="L50" s="83" t="s">
        <v>58</v>
      </c>
      <c r="M50" s="83" t="s">
        <v>92</v>
      </c>
      <c r="N50" s="19" t="s">
        <v>59</v>
      </c>
      <c r="O50" s="85">
        <v>8918.5024333333295</v>
      </c>
      <c r="P50" s="85">
        <v>10702.202919999994</v>
      </c>
      <c r="Q50" s="85">
        <v>10702.202919999994</v>
      </c>
      <c r="R50" s="82" t="s">
        <v>123</v>
      </c>
      <c r="S50" s="82" t="s">
        <v>123</v>
      </c>
      <c r="T50" s="82" t="s">
        <v>123</v>
      </c>
      <c r="U50" s="80" t="s">
        <v>169</v>
      </c>
      <c r="V50" s="83" t="s">
        <v>53</v>
      </c>
      <c r="W50" s="83" t="s">
        <v>126</v>
      </c>
      <c r="X50" s="86">
        <v>43860</v>
      </c>
      <c r="Y50" s="87">
        <v>43890</v>
      </c>
      <c r="Z50" s="88" t="s">
        <v>123</v>
      </c>
      <c r="AA50" s="88" t="s">
        <v>123</v>
      </c>
      <c r="AB50" s="88" t="s">
        <v>123</v>
      </c>
      <c r="AC50" s="88" t="s">
        <v>123</v>
      </c>
      <c r="AD50" s="83" t="s">
        <v>210</v>
      </c>
      <c r="AE50" s="89" t="s">
        <v>121</v>
      </c>
      <c r="AF50" s="90">
        <v>876</v>
      </c>
      <c r="AG50" s="90" t="s">
        <v>122</v>
      </c>
      <c r="AH50" s="80">
        <v>1</v>
      </c>
      <c r="AI50" s="91" t="s">
        <v>214</v>
      </c>
      <c r="AJ50" s="83" t="s">
        <v>213</v>
      </c>
      <c r="AK50" s="87">
        <v>43890</v>
      </c>
      <c r="AL50" s="87">
        <v>43890</v>
      </c>
      <c r="AM50" s="86">
        <v>44865</v>
      </c>
      <c r="AN50" s="80">
        <v>2020</v>
      </c>
      <c r="AO50" s="88" t="s">
        <v>123</v>
      </c>
      <c r="AP50" s="88" t="s">
        <v>123</v>
      </c>
      <c r="AQ50" s="88" t="s">
        <v>123</v>
      </c>
      <c r="AR50" s="88" t="s">
        <v>123</v>
      </c>
      <c r="AS50" s="88" t="s">
        <v>123</v>
      </c>
      <c r="AT50" s="88" t="s">
        <v>123</v>
      </c>
      <c r="AU50" s="88" t="s">
        <v>123</v>
      </c>
      <c r="AV50" s="88" t="s">
        <v>123</v>
      </c>
      <c r="AW50" s="88" t="s">
        <v>123</v>
      </c>
      <c r="AX50" s="88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66" customFormat="1" ht="21.75" hidden="1" customHeight="1" x14ac:dyDescent="0.25">
      <c r="A51" s="22">
        <v>7</v>
      </c>
      <c r="B51" s="81">
        <v>98</v>
      </c>
      <c r="C51" s="25" t="s">
        <v>53</v>
      </c>
      <c r="D51" s="80" t="s">
        <v>215</v>
      </c>
      <c r="E51" s="19" t="s">
        <v>96</v>
      </c>
      <c r="F51" s="102">
        <v>1</v>
      </c>
      <c r="G51" s="19" t="s">
        <v>216</v>
      </c>
      <c r="H51" s="21" t="s">
        <v>217</v>
      </c>
      <c r="I51" s="21" t="s">
        <v>217</v>
      </c>
      <c r="J51" s="22">
        <v>2</v>
      </c>
      <c r="K51" s="102" t="s">
        <v>123</v>
      </c>
      <c r="L51" s="19" t="s">
        <v>58</v>
      </c>
      <c r="M51" s="19" t="s">
        <v>92</v>
      </c>
      <c r="N51" s="19" t="s">
        <v>59</v>
      </c>
      <c r="O51" s="65">
        <v>848.676874</v>
      </c>
      <c r="P51" s="65">
        <f>O51*1.2</f>
        <v>1018.4122487999999</v>
      </c>
      <c r="Q51" s="65">
        <v>1018.4122487999999</v>
      </c>
      <c r="R51" s="25" t="s">
        <v>123</v>
      </c>
      <c r="S51" s="25" t="s">
        <v>123</v>
      </c>
      <c r="T51" s="25" t="s">
        <v>123</v>
      </c>
      <c r="U51" s="19" t="s">
        <v>136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216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</row>
    <row r="52" spans="1:88" s="66" customFormat="1" ht="38.25" hidden="1" customHeight="1" x14ac:dyDescent="0.25">
      <c r="A52" s="22">
        <v>7</v>
      </c>
      <c r="B52" s="81">
        <v>99</v>
      </c>
      <c r="C52" s="25" t="s">
        <v>53</v>
      </c>
      <c r="D52" s="19" t="s">
        <v>140</v>
      </c>
      <c r="E52" s="19" t="s">
        <v>96</v>
      </c>
      <c r="F52" s="102">
        <v>1</v>
      </c>
      <c r="G52" s="60" t="s">
        <v>218</v>
      </c>
      <c r="H52" s="60" t="s">
        <v>219</v>
      </c>
      <c r="I52" s="60" t="s">
        <v>219</v>
      </c>
      <c r="J52" s="102">
        <v>1</v>
      </c>
      <c r="K52" s="25" t="s">
        <v>123</v>
      </c>
      <c r="L52" s="25" t="s">
        <v>58</v>
      </c>
      <c r="M52" s="25" t="s">
        <v>92</v>
      </c>
      <c r="N52" s="25" t="s">
        <v>59</v>
      </c>
      <c r="O52" s="59">
        <v>708.33333000000005</v>
      </c>
      <c r="P52" s="59">
        <f>O52*1.2</f>
        <v>849.99999600000001</v>
      </c>
      <c r="Q52" s="59">
        <v>849.99999600000001</v>
      </c>
      <c r="R52" s="26" t="s">
        <v>123</v>
      </c>
      <c r="S52" s="26" t="s">
        <v>123</v>
      </c>
      <c r="T52" s="60" t="s">
        <v>123</v>
      </c>
      <c r="U52" s="60" t="s">
        <v>169</v>
      </c>
      <c r="V52" s="60" t="s">
        <v>53</v>
      </c>
      <c r="W52" s="60" t="s">
        <v>126</v>
      </c>
      <c r="X52" s="28" t="s">
        <v>72</v>
      </c>
      <c r="Y52" s="28">
        <v>43951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60" t="s">
        <v>218</v>
      </c>
      <c r="AE52" s="14" t="s">
        <v>121</v>
      </c>
      <c r="AF52" s="14">
        <v>876</v>
      </c>
      <c r="AG52" s="14" t="s">
        <v>122</v>
      </c>
      <c r="AH52" s="14">
        <v>1</v>
      </c>
      <c r="AI52" s="70">
        <v>92401000000</v>
      </c>
      <c r="AJ52" s="58" t="s">
        <v>84</v>
      </c>
      <c r="AK52" s="103">
        <v>43951</v>
      </c>
      <c r="AL52" s="103">
        <v>43951</v>
      </c>
      <c r="AM52" s="103">
        <v>43982</v>
      </c>
      <c r="AN52" s="63">
        <v>2020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</row>
    <row r="53" spans="1:88" s="66" customFormat="1" ht="38.25" hidden="1" customHeight="1" x14ac:dyDescent="0.25">
      <c r="A53" s="22">
        <v>7</v>
      </c>
      <c r="B53" s="81">
        <v>100</v>
      </c>
      <c r="C53" s="25" t="s">
        <v>53</v>
      </c>
      <c r="D53" s="19" t="s">
        <v>140</v>
      </c>
      <c r="E53" s="19" t="s">
        <v>96</v>
      </c>
      <c r="F53" s="102">
        <v>1</v>
      </c>
      <c r="G53" s="60" t="s">
        <v>220</v>
      </c>
      <c r="H53" s="60" t="s">
        <v>219</v>
      </c>
      <c r="I53" s="60" t="s">
        <v>219</v>
      </c>
      <c r="J53" s="102">
        <v>1</v>
      </c>
      <c r="K53" s="25" t="s">
        <v>123</v>
      </c>
      <c r="L53" s="25" t="s">
        <v>58</v>
      </c>
      <c r="M53" s="25" t="s">
        <v>92</v>
      </c>
      <c r="N53" s="25" t="s">
        <v>59</v>
      </c>
      <c r="O53" s="59">
        <v>250</v>
      </c>
      <c r="P53" s="59">
        <v>300</v>
      </c>
      <c r="Q53" s="59">
        <v>300</v>
      </c>
      <c r="R53" s="26" t="s">
        <v>123</v>
      </c>
      <c r="S53" s="26" t="s">
        <v>123</v>
      </c>
      <c r="T53" s="60" t="s">
        <v>123</v>
      </c>
      <c r="U53" s="60" t="s">
        <v>169</v>
      </c>
      <c r="V53" s="60" t="s">
        <v>53</v>
      </c>
      <c r="W53" s="60" t="s">
        <v>126</v>
      </c>
      <c r="X53" s="28">
        <v>43921</v>
      </c>
      <c r="Y53" s="28">
        <v>43951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60" t="s">
        <v>220</v>
      </c>
      <c r="AE53" s="14" t="s">
        <v>121</v>
      </c>
      <c r="AF53" s="14">
        <v>876</v>
      </c>
      <c r="AG53" s="14" t="s">
        <v>122</v>
      </c>
      <c r="AH53" s="14">
        <v>1</v>
      </c>
      <c r="AI53" s="70">
        <v>92401000000</v>
      </c>
      <c r="AJ53" s="58" t="s">
        <v>84</v>
      </c>
      <c r="AK53" s="103">
        <v>43951</v>
      </c>
      <c r="AL53" s="103">
        <v>43951</v>
      </c>
      <c r="AM53" s="103">
        <v>43982</v>
      </c>
      <c r="AN53" s="63" t="s">
        <v>221</v>
      </c>
      <c r="AO53" s="26" t="s">
        <v>123</v>
      </c>
      <c r="AP53" s="26" t="s">
        <v>123</v>
      </c>
      <c r="AQ53" s="26" t="s">
        <v>123</v>
      </c>
      <c r="AR53" s="26" t="s">
        <v>123</v>
      </c>
      <c r="AS53" s="26" t="s">
        <v>123</v>
      </c>
      <c r="AT53" s="26" t="s">
        <v>123</v>
      </c>
      <c r="AU53" s="26" t="s">
        <v>123</v>
      </c>
      <c r="AV53" s="26" t="s">
        <v>123</v>
      </c>
      <c r="AW53" s="26" t="s">
        <v>123</v>
      </c>
      <c r="AX53" s="26" t="s">
        <v>123</v>
      </c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21.75" hidden="1" customHeight="1" x14ac:dyDescent="0.25">
      <c r="A54" s="22">
        <v>7</v>
      </c>
      <c r="B54" s="81">
        <v>101</v>
      </c>
      <c r="C54" s="25" t="s">
        <v>53</v>
      </c>
      <c r="D54" s="19" t="s">
        <v>140</v>
      </c>
      <c r="E54" s="19" t="s">
        <v>96</v>
      </c>
      <c r="F54" s="102">
        <v>1</v>
      </c>
      <c r="G54" s="60" t="s">
        <v>222</v>
      </c>
      <c r="H54" s="60" t="s">
        <v>219</v>
      </c>
      <c r="I54" s="60" t="s">
        <v>219</v>
      </c>
      <c r="J54" s="102">
        <v>1</v>
      </c>
      <c r="K54" s="25" t="s">
        <v>123</v>
      </c>
      <c r="L54" s="25" t="s">
        <v>58</v>
      </c>
      <c r="M54" s="25" t="s">
        <v>92</v>
      </c>
      <c r="N54" s="25" t="s">
        <v>59</v>
      </c>
      <c r="O54" s="59">
        <v>700</v>
      </c>
      <c r="P54" s="59">
        <f>O54*1.2</f>
        <v>840</v>
      </c>
      <c r="Q54" s="59">
        <v>840</v>
      </c>
      <c r="R54" s="26" t="s">
        <v>123</v>
      </c>
      <c r="S54" s="26" t="s">
        <v>123</v>
      </c>
      <c r="T54" s="60" t="s">
        <v>123</v>
      </c>
      <c r="U54" s="60" t="s">
        <v>169</v>
      </c>
      <c r="V54" s="60" t="s">
        <v>53</v>
      </c>
      <c r="W54" s="60" t="s">
        <v>126</v>
      </c>
      <c r="X54" s="28">
        <v>43921</v>
      </c>
      <c r="Y54" s="28">
        <v>43951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60" t="s">
        <v>222</v>
      </c>
      <c r="AE54" s="14" t="s">
        <v>121</v>
      </c>
      <c r="AF54" s="14">
        <v>876</v>
      </c>
      <c r="AG54" s="14" t="s">
        <v>122</v>
      </c>
      <c r="AH54" s="14">
        <v>1</v>
      </c>
      <c r="AI54" s="70">
        <v>92401000000</v>
      </c>
      <c r="AJ54" s="58" t="s">
        <v>84</v>
      </c>
      <c r="AK54" s="103">
        <v>43951</v>
      </c>
      <c r="AL54" s="103">
        <v>43951</v>
      </c>
      <c r="AM54" s="103">
        <v>43982</v>
      </c>
      <c r="AN54" s="63" t="s">
        <v>221</v>
      </c>
      <c r="AO54" s="26" t="s">
        <v>123</v>
      </c>
      <c r="AP54" s="26" t="s">
        <v>123</v>
      </c>
      <c r="AQ54" s="26" t="s">
        <v>123</v>
      </c>
      <c r="AR54" s="26" t="s">
        <v>123</v>
      </c>
      <c r="AS54" s="26" t="s">
        <v>123</v>
      </c>
      <c r="AT54" s="26" t="s">
        <v>123</v>
      </c>
      <c r="AU54" s="26" t="s">
        <v>123</v>
      </c>
      <c r="AV54" s="26" t="s">
        <v>123</v>
      </c>
      <c r="AW54" s="26" t="s">
        <v>123</v>
      </c>
      <c r="AX54" s="26" t="s">
        <v>123</v>
      </c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</row>
    <row r="55" spans="1:88" s="102" customFormat="1" ht="57" hidden="1" customHeight="1" x14ac:dyDescent="0.25">
      <c r="A55" s="102">
        <v>7</v>
      </c>
      <c r="B55" s="57">
        <v>102</v>
      </c>
      <c r="C55" s="25" t="s">
        <v>53</v>
      </c>
      <c r="D55" s="19" t="s">
        <v>158</v>
      </c>
      <c r="E55" s="19" t="s">
        <v>96</v>
      </c>
      <c r="F55" s="102">
        <v>1</v>
      </c>
      <c r="G55" s="60" t="s">
        <v>223</v>
      </c>
      <c r="H55" s="60" t="s">
        <v>224</v>
      </c>
      <c r="I55" s="60" t="s">
        <v>224</v>
      </c>
      <c r="J55" s="102">
        <v>1</v>
      </c>
      <c r="K55" s="25" t="s">
        <v>123</v>
      </c>
      <c r="L55" s="25" t="s">
        <v>58</v>
      </c>
      <c r="M55" s="25" t="s">
        <v>92</v>
      </c>
      <c r="N55" s="25" t="s">
        <v>59</v>
      </c>
      <c r="O55" s="59">
        <v>37.240400000000001</v>
      </c>
      <c r="P55" s="59">
        <v>37.240400000000001</v>
      </c>
      <c r="Q55" s="59">
        <v>37.240400000000001</v>
      </c>
      <c r="R55" s="26" t="s">
        <v>123</v>
      </c>
      <c r="S55" s="26" t="s">
        <v>123</v>
      </c>
      <c r="T55" s="60" t="s">
        <v>123</v>
      </c>
      <c r="U55" s="60" t="s">
        <v>65</v>
      </c>
      <c r="V55" s="60" t="s">
        <v>53</v>
      </c>
      <c r="W55" s="60" t="s">
        <v>132</v>
      </c>
      <c r="X55" s="28">
        <v>43921</v>
      </c>
      <c r="Y55" s="28">
        <v>43921</v>
      </c>
      <c r="Z55" s="22" t="s">
        <v>227</v>
      </c>
      <c r="AA55" s="60" t="s">
        <v>228</v>
      </c>
      <c r="AB55" s="60" t="s">
        <v>229</v>
      </c>
      <c r="AC55" s="60" t="s">
        <v>230</v>
      </c>
      <c r="AD55" s="60" t="s">
        <v>223</v>
      </c>
      <c r="AE55" s="14" t="s">
        <v>121</v>
      </c>
      <c r="AF55" s="14">
        <v>876</v>
      </c>
      <c r="AG55" s="14" t="s">
        <v>122</v>
      </c>
      <c r="AH55" s="14">
        <v>1</v>
      </c>
      <c r="AI55" s="13">
        <v>71160000000</v>
      </c>
      <c r="AJ55" s="104" t="s">
        <v>225</v>
      </c>
      <c r="AK55" s="103" t="s">
        <v>72</v>
      </c>
      <c r="AL55" s="103" t="s">
        <v>72</v>
      </c>
      <c r="AM55" s="103">
        <v>45199</v>
      </c>
      <c r="AN55" s="63" t="s">
        <v>226</v>
      </c>
      <c r="AO55" s="26" t="s">
        <v>123</v>
      </c>
      <c r="AP55" s="26" t="s">
        <v>123</v>
      </c>
      <c r="AQ55" s="26" t="s">
        <v>123</v>
      </c>
      <c r="AR55" s="26" t="s">
        <v>123</v>
      </c>
      <c r="AS55" s="26" t="s">
        <v>123</v>
      </c>
      <c r="AT55" s="26" t="s">
        <v>123</v>
      </c>
      <c r="AU55" s="26" t="s">
        <v>123</v>
      </c>
      <c r="AV55" s="26" t="s">
        <v>123</v>
      </c>
      <c r="AW55" s="26" t="s">
        <v>123</v>
      </c>
      <c r="AX55" s="26" t="s">
        <v>123</v>
      </c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105" customFormat="1" ht="57" hidden="1" customHeight="1" x14ac:dyDescent="0.25">
      <c r="A56" s="102">
        <v>7</v>
      </c>
      <c r="B56" s="57">
        <v>103</v>
      </c>
      <c r="C56" s="25" t="s">
        <v>53</v>
      </c>
      <c r="D56" s="19" t="s">
        <v>151</v>
      </c>
      <c r="E56" s="19" t="s">
        <v>231</v>
      </c>
      <c r="F56" s="102">
        <v>1</v>
      </c>
      <c r="G56" s="60" t="s">
        <v>232</v>
      </c>
      <c r="H56" s="60" t="s">
        <v>211</v>
      </c>
      <c r="I56" s="60" t="s">
        <v>212</v>
      </c>
      <c r="J56" s="102">
        <v>2</v>
      </c>
      <c r="K56" s="25" t="s">
        <v>123</v>
      </c>
      <c r="L56" s="25" t="s">
        <v>58</v>
      </c>
      <c r="M56" s="25" t="s">
        <v>92</v>
      </c>
      <c r="N56" s="25" t="s">
        <v>59</v>
      </c>
      <c r="O56" s="59">
        <v>9075.1751999999997</v>
      </c>
      <c r="P56" s="59">
        <v>10890.21024</v>
      </c>
      <c r="Q56" s="59">
        <v>4900.5946100000001</v>
      </c>
      <c r="R56" s="59">
        <v>5989.6156300000002</v>
      </c>
      <c r="S56" s="26" t="s">
        <v>123</v>
      </c>
      <c r="T56" s="60" t="s">
        <v>123</v>
      </c>
      <c r="U56" s="60" t="s">
        <v>169</v>
      </c>
      <c r="V56" s="60" t="s">
        <v>53</v>
      </c>
      <c r="W56" s="60" t="s">
        <v>126</v>
      </c>
      <c r="X56" s="28">
        <v>43921</v>
      </c>
      <c r="Y56" s="28">
        <v>43951</v>
      </c>
      <c r="Z56" s="26" t="s">
        <v>123</v>
      </c>
      <c r="AA56" s="26" t="s">
        <v>123</v>
      </c>
      <c r="AB56" s="26" t="s">
        <v>123</v>
      </c>
      <c r="AC56" s="26" t="s">
        <v>123</v>
      </c>
      <c r="AD56" s="60" t="s">
        <v>232</v>
      </c>
      <c r="AE56" s="14" t="s">
        <v>121</v>
      </c>
      <c r="AF56" s="14">
        <v>876</v>
      </c>
      <c r="AG56" s="14" t="s">
        <v>122</v>
      </c>
      <c r="AH56" s="14">
        <v>1</v>
      </c>
      <c r="AI56" s="13">
        <v>87000000000</v>
      </c>
      <c r="AJ56" s="106" t="s">
        <v>233</v>
      </c>
      <c r="AK56" s="103">
        <v>43951</v>
      </c>
      <c r="AL56" s="103">
        <v>43951</v>
      </c>
      <c r="AM56" s="103">
        <v>44561</v>
      </c>
      <c r="AN56" s="63" t="s">
        <v>234</v>
      </c>
      <c r="AO56" s="26" t="s">
        <v>123</v>
      </c>
      <c r="AP56" s="26" t="s">
        <v>123</v>
      </c>
      <c r="AQ56" s="26" t="s">
        <v>123</v>
      </c>
      <c r="AR56" s="26" t="s">
        <v>123</v>
      </c>
      <c r="AS56" s="26" t="s">
        <v>123</v>
      </c>
      <c r="AT56" s="26" t="s">
        <v>123</v>
      </c>
      <c r="AU56" s="26" t="s">
        <v>123</v>
      </c>
      <c r="AV56" s="26" t="s">
        <v>123</v>
      </c>
      <c r="AW56" s="26" t="s">
        <v>123</v>
      </c>
      <c r="AX56" s="26" t="s">
        <v>123</v>
      </c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 s="105" customFormat="1" ht="49.5" hidden="1" customHeight="1" x14ac:dyDescent="0.25">
      <c r="A57" s="102">
        <v>7</v>
      </c>
      <c r="B57" s="57">
        <v>104</v>
      </c>
      <c r="C57" s="25" t="s">
        <v>53</v>
      </c>
      <c r="D57" s="19" t="s">
        <v>151</v>
      </c>
      <c r="E57" s="19" t="s">
        <v>231</v>
      </c>
      <c r="F57" s="102">
        <v>1</v>
      </c>
      <c r="G57" s="60" t="s">
        <v>237</v>
      </c>
      <c r="H57" s="60" t="s">
        <v>211</v>
      </c>
      <c r="I57" s="60" t="s">
        <v>212</v>
      </c>
      <c r="J57" s="102">
        <v>2</v>
      </c>
      <c r="K57" s="25" t="s">
        <v>123</v>
      </c>
      <c r="L57" s="25" t="s">
        <v>58</v>
      </c>
      <c r="M57" s="25" t="s">
        <v>92</v>
      </c>
      <c r="N57" s="25" t="s">
        <v>59</v>
      </c>
      <c r="O57" s="59">
        <v>4391.1194999999998</v>
      </c>
      <c r="P57" s="59">
        <f>O57*1.2</f>
        <v>5269.3433999999997</v>
      </c>
      <c r="Q57" s="59">
        <v>5269.3433999999997</v>
      </c>
      <c r="R57" s="26" t="s">
        <v>123</v>
      </c>
      <c r="S57" s="26" t="s">
        <v>123</v>
      </c>
      <c r="T57" s="60" t="s">
        <v>123</v>
      </c>
      <c r="U57" s="60" t="s">
        <v>169</v>
      </c>
      <c r="V57" s="60" t="s">
        <v>53</v>
      </c>
      <c r="W57" s="60" t="s">
        <v>126</v>
      </c>
      <c r="X57" s="28">
        <v>43921</v>
      </c>
      <c r="Y57" s="28">
        <v>43951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60" t="s">
        <v>235</v>
      </c>
      <c r="AE57" s="14" t="s">
        <v>121</v>
      </c>
      <c r="AF57" s="14">
        <v>876</v>
      </c>
      <c r="AG57" s="14" t="s">
        <v>122</v>
      </c>
      <c r="AH57" s="14">
        <v>1</v>
      </c>
      <c r="AI57" s="62">
        <v>27203819002</v>
      </c>
      <c r="AJ57" s="14" t="s">
        <v>236</v>
      </c>
      <c r="AK57" s="63" t="s">
        <v>73</v>
      </c>
      <c r="AL57" s="63" t="s">
        <v>73</v>
      </c>
      <c r="AM57" s="63" t="s">
        <v>127</v>
      </c>
      <c r="AN57" s="63" t="s">
        <v>221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s="105" customFormat="1" ht="60" hidden="1" customHeight="1" x14ac:dyDescent="0.25">
      <c r="A58" s="102">
        <v>7</v>
      </c>
      <c r="B58" s="57">
        <v>105</v>
      </c>
      <c r="C58" s="25" t="s">
        <v>53</v>
      </c>
      <c r="D58" s="19" t="s">
        <v>151</v>
      </c>
      <c r="E58" s="19" t="s">
        <v>231</v>
      </c>
      <c r="F58" s="102">
        <v>1</v>
      </c>
      <c r="G58" s="60" t="s">
        <v>238</v>
      </c>
      <c r="H58" s="60" t="s">
        <v>211</v>
      </c>
      <c r="I58" s="60" t="s">
        <v>212</v>
      </c>
      <c r="J58" s="102">
        <v>2</v>
      </c>
      <c r="K58" s="25" t="s">
        <v>123</v>
      </c>
      <c r="L58" s="25" t="s">
        <v>58</v>
      </c>
      <c r="M58" s="25" t="s">
        <v>92</v>
      </c>
      <c r="N58" s="25" t="s">
        <v>59</v>
      </c>
      <c r="O58" s="59">
        <v>5730.9167299999999</v>
      </c>
      <c r="P58" s="59">
        <v>6877.1000759999997</v>
      </c>
      <c r="Q58" s="59">
        <v>6877.1000759999997</v>
      </c>
      <c r="R58" s="26" t="s">
        <v>123</v>
      </c>
      <c r="S58" s="26" t="s">
        <v>123</v>
      </c>
      <c r="T58" s="60" t="s">
        <v>123</v>
      </c>
      <c r="U58" s="60" t="s">
        <v>169</v>
      </c>
      <c r="V58" s="60" t="s">
        <v>53</v>
      </c>
      <c r="W58" s="60" t="s">
        <v>126</v>
      </c>
      <c r="X58" s="28">
        <v>43921</v>
      </c>
      <c r="Y58" s="28">
        <v>43951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60" t="s">
        <v>238</v>
      </c>
      <c r="AE58" s="14" t="s">
        <v>121</v>
      </c>
      <c r="AF58" s="14">
        <v>876</v>
      </c>
      <c r="AG58" s="14" t="s">
        <v>122</v>
      </c>
      <c r="AH58" s="14">
        <v>1</v>
      </c>
      <c r="AI58" s="13">
        <v>27000000000</v>
      </c>
      <c r="AJ58" s="106" t="s">
        <v>239</v>
      </c>
      <c r="AK58" s="63" t="s">
        <v>73</v>
      </c>
      <c r="AL58" s="63" t="s">
        <v>73</v>
      </c>
      <c r="AM58" s="63" t="s">
        <v>127</v>
      </c>
      <c r="AN58" s="63" t="s">
        <v>221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idden="1" x14ac:dyDescent="0.25">
      <c r="A59" s="92" t="s">
        <v>179</v>
      </c>
      <c r="B59" s="93"/>
      <c r="C59" s="94"/>
      <c r="D59" s="94"/>
      <c r="E59" s="95"/>
      <c r="F59" s="96"/>
      <c r="G59" s="94"/>
      <c r="H59" s="94"/>
      <c r="I59" s="94"/>
      <c r="J59" s="94"/>
      <c r="K59" s="97"/>
      <c r="L59" s="98"/>
      <c r="M59" s="98"/>
      <c r="N59" s="94"/>
      <c r="O59" s="94"/>
      <c r="P59" s="99"/>
      <c r="Q59" s="94"/>
      <c r="R59" s="94"/>
      <c r="S59" s="94"/>
      <c r="T59" s="94"/>
      <c r="U59" s="94"/>
      <c r="V59" s="99"/>
      <c r="W59" s="94"/>
      <c r="X59" s="100"/>
      <c r="Y59" s="94"/>
      <c r="Z59" s="94"/>
      <c r="AA59" s="94"/>
      <c r="AB59" s="99"/>
      <c r="AC59" s="94"/>
      <c r="AD59" s="94"/>
      <c r="AE59" s="94"/>
      <c r="AF59" s="94"/>
      <c r="AG59" s="94"/>
      <c r="AH59" s="99"/>
      <c r="AI59" s="94"/>
      <c r="AJ59" s="94"/>
      <c r="AK59" s="94"/>
      <c r="AL59" s="94"/>
      <c r="AM59" s="94"/>
      <c r="AN59" s="99"/>
      <c r="AO59" s="94"/>
      <c r="AP59" s="94"/>
      <c r="AQ59" s="94"/>
      <c r="AR59" s="94"/>
      <c r="AS59" s="94"/>
      <c r="AT59" s="99"/>
      <c r="AU59" s="94"/>
      <c r="AV59" s="94"/>
      <c r="AW59" s="94"/>
      <c r="AX59" s="101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</row>
    <row r="60" spans="1:88" s="66" customFormat="1" ht="89.25" hidden="1" x14ac:dyDescent="0.25">
      <c r="A60" s="19">
        <v>4</v>
      </c>
      <c r="B60" s="57">
        <v>88</v>
      </c>
      <c r="C60" s="25" t="s">
        <v>53</v>
      </c>
      <c r="D60" s="58" t="s">
        <v>54</v>
      </c>
      <c r="E60" s="19" t="s">
        <v>55</v>
      </c>
      <c r="F60" s="25">
        <v>1</v>
      </c>
      <c r="G60" s="60" t="s">
        <v>56</v>
      </c>
      <c r="H60" s="14" t="s">
        <v>57</v>
      </c>
      <c r="I60" s="14" t="s">
        <v>57</v>
      </c>
      <c r="J60" s="19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26">
        <v>0</v>
      </c>
      <c r="P60" s="26">
        <f>O60*1.2</f>
        <v>0</v>
      </c>
      <c r="Q60" s="26">
        <f>P60*(12-3)/12</f>
        <v>0</v>
      </c>
      <c r="R60" s="26">
        <f>P60-Q60</f>
        <v>0</v>
      </c>
      <c r="S60" s="26" t="s">
        <v>123</v>
      </c>
      <c r="T60" s="26" t="s">
        <v>123</v>
      </c>
      <c r="U60" s="60" t="s">
        <v>136</v>
      </c>
      <c r="V60" s="60" t="s">
        <v>53</v>
      </c>
      <c r="W60" s="60" t="s">
        <v>126</v>
      </c>
      <c r="X60" s="28">
        <v>44255</v>
      </c>
      <c r="Y60" s="28">
        <v>44286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60" t="s">
        <v>56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45000000000</v>
      </c>
      <c r="AJ60" s="58" t="s">
        <v>71</v>
      </c>
      <c r="AK60" s="63" t="s">
        <v>74</v>
      </c>
      <c r="AL60" s="63" t="s">
        <v>87</v>
      </c>
      <c r="AM60" s="63" t="s">
        <v>180</v>
      </c>
      <c r="AN60" s="63" t="s">
        <v>181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</row>
    <row r="61" spans="1:88" s="66" customFormat="1" ht="51" hidden="1" x14ac:dyDescent="0.25">
      <c r="A61" s="25">
        <v>7</v>
      </c>
      <c r="B61" s="25">
        <v>89</v>
      </c>
      <c r="C61" s="25" t="s">
        <v>53</v>
      </c>
      <c r="D61" s="60" t="s">
        <v>113</v>
      </c>
      <c r="E61" s="25" t="s">
        <v>88</v>
      </c>
      <c r="F61" s="25">
        <v>1</v>
      </c>
      <c r="G61" s="14" t="s">
        <v>89</v>
      </c>
      <c r="H61" s="14" t="s">
        <v>90</v>
      </c>
      <c r="I61" s="14" t="s">
        <v>91</v>
      </c>
      <c r="J61" s="23">
        <v>2</v>
      </c>
      <c r="K61" s="25" t="s">
        <v>123</v>
      </c>
      <c r="L61" s="25" t="s">
        <v>58</v>
      </c>
      <c r="M61" s="25" t="s">
        <v>92</v>
      </c>
      <c r="N61" s="25" t="s">
        <v>59</v>
      </c>
      <c r="O61" s="67">
        <v>0</v>
      </c>
      <c r="P61" s="67">
        <f>O61*1.2</f>
        <v>0</v>
      </c>
      <c r="Q61" s="26">
        <f t="shared" ref="Q61" si="10">P61*(12-5)/12</f>
        <v>0</v>
      </c>
      <c r="R61" s="26">
        <f t="shared" ref="R61:R62" si="11">P61-Q61</f>
        <v>0</v>
      </c>
      <c r="S61" s="26" t="s">
        <v>123</v>
      </c>
      <c r="T61" s="26" t="s">
        <v>123</v>
      </c>
      <c r="U61" s="60" t="s">
        <v>136</v>
      </c>
      <c r="V61" s="60" t="s">
        <v>53</v>
      </c>
      <c r="W61" s="60" t="s">
        <v>126</v>
      </c>
      <c r="X61" s="61" t="s">
        <v>87</v>
      </c>
      <c r="Y61" s="61" t="s">
        <v>85</v>
      </c>
      <c r="Z61" s="26" t="s">
        <v>123</v>
      </c>
      <c r="AA61" s="26" t="s">
        <v>123</v>
      </c>
      <c r="AB61" s="26" t="s">
        <v>123</v>
      </c>
      <c r="AC61" s="26" t="s">
        <v>123</v>
      </c>
      <c r="AD61" s="14" t="s">
        <v>89</v>
      </c>
      <c r="AE61" s="14" t="s">
        <v>121</v>
      </c>
      <c r="AF61" s="14">
        <v>876</v>
      </c>
      <c r="AG61" s="14" t="s">
        <v>122</v>
      </c>
      <c r="AH61" s="14">
        <v>1</v>
      </c>
      <c r="AI61" s="62">
        <v>45000000000</v>
      </c>
      <c r="AJ61" s="14" t="s">
        <v>71</v>
      </c>
      <c r="AK61" s="61" t="s">
        <v>85</v>
      </c>
      <c r="AL61" s="61" t="s">
        <v>85</v>
      </c>
      <c r="AM61" s="61" t="s">
        <v>182</v>
      </c>
      <c r="AN61" s="63" t="s">
        <v>181</v>
      </c>
      <c r="AO61" s="26" t="s">
        <v>123</v>
      </c>
      <c r="AP61" s="26" t="s">
        <v>123</v>
      </c>
      <c r="AQ61" s="26" t="s">
        <v>123</v>
      </c>
      <c r="AR61" s="26" t="s">
        <v>123</v>
      </c>
      <c r="AS61" s="26" t="s">
        <v>123</v>
      </c>
      <c r="AT61" s="26" t="s">
        <v>123</v>
      </c>
      <c r="AU61" s="26" t="s">
        <v>123</v>
      </c>
      <c r="AV61" s="26" t="s">
        <v>123</v>
      </c>
      <c r="AW61" s="26" t="s">
        <v>123</v>
      </c>
      <c r="AX61" s="26" t="s">
        <v>123</v>
      </c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66" customFormat="1" ht="51" hidden="1" x14ac:dyDescent="0.25">
      <c r="A62" s="25">
        <v>7</v>
      </c>
      <c r="B62" s="25">
        <v>90</v>
      </c>
      <c r="C62" s="25" t="s">
        <v>53</v>
      </c>
      <c r="D62" s="60" t="s">
        <v>113</v>
      </c>
      <c r="E62" s="25" t="s">
        <v>96</v>
      </c>
      <c r="F62" s="25">
        <v>1</v>
      </c>
      <c r="G62" s="14" t="s">
        <v>111</v>
      </c>
      <c r="H62" s="14" t="s">
        <v>112</v>
      </c>
      <c r="I62" s="14" t="s">
        <v>139</v>
      </c>
      <c r="J62" s="23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67">
        <v>0</v>
      </c>
      <c r="P62" s="67">
        <f t="shared" ref="P62:P63" si="12">O62*1.2</f>
        <v>0</v>
      </c>
      <c r="Q62" s="26">
        <f t="shared" ref="Q62" si="13">P62*(12-3)/12</f>
        <v>0</v>
      </c>
      <c r="R62" s="26">
        <f t="shared" si="11"/>
        <v>0</v>
      </c>
      <c r="S62" s="26" t="s">
        <v>123</v>
      </c>
      <c r="T62" s="26" t="s">
        <v>123</v>
      </c>
      <c r="U62" s="60" t="s">
        <v>136</v>
      </c>
      <c r="V62" s="60" t="s">
        <v>53</v>
      </c>
      <c r="W62" s="60" t="s">
        <v>126</v>
      </c>
      <c r="X62" s="27">
        <v>44286</v>
      </c>
      <c r="Y62" s="61" t="s">
        <v>87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14" t="s">
        <v>111</v>
      </c>
      <c r="AE62" s="14" t="s">
        <v>121</v>
      </c>
      <c r="AF62" s="14">
        <v>876</v>
      </c>
      <c r="AG62" s="14" t="s">
        <v>122</v>
      </c>
      <c r="AH62" s="14">
        <v>1</v>
      </c>
      <c r="AI62" s="62">
        <v>45000000000</v>
      </c>
      <c r="AJ62" s="14" t="s">
        <v>71</v>
      </c>
      <c r="AK62" s="61" t="s">
        <v>87</v>
      </c>
      <c r="AL62" s="61" t="s">
        <v>87</v>
      </c>
      <c r="AM62" s="61" t="s">
        <v>183</v>
      </c>
      <c r="AN62" s="63" t="s">
        <v>181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</row>
    <row r="63" spans="1:88" s="66" customFormat="1" ht="51" hidden="1" x14ac:dyDescent="0.25">
      <c r="A63" s="25">
        <v>7</v>
      </c>
      <c r="B63" s="25">
        <v>91</v>
      </c>
      <c r="C63" s="25" t="s">
        <v>53</v>
      </c>
      <c r="D63" s="60" t="s">
        <v>113</v>
      </c>
      <c r="E63" s="25" t="s">
        <v>96</v>
      </c>
      <c r="F63" s="25">
        <v>1</v>
      </c>
      <c r="G63" s="14" t="s">
        <v>107</v>
      </c>
      <c r="H63" s="14" t="s">
        <v>108</v>
      </c>
      <c r="I63" s="14" t="s">
        <v>108</v>
      </c>
      <c r="J63" s="23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67">
        <v>0</v>
      </c>
      <c r="P63" s="67">
        <f t="shared" si="12"/>
        <v>0</v>
      </c>
      <c r="Q63" s="26" t="s">
        <v>123</v>
      </c>
      <c r="R63" s="26">
        <v>0</v>
      </c>
      <c r="S63" s="26" t="s">
        <v>123</v>
      </c>
      <c r="T63" s="26" t="s">
        <v>123</v>
      </c>
      <c r="U63" s="60" t="s">
        <v>136</v>
      </c>
      <c r="V63" s="60" t="s">
        <v>53</v>
      </c>
      <c r="W63" s="60" t="s">
        <v>126</v>
      </c>
      <c r="X63" s="61" t="s">
        <v>76</v>
      </c>
      <c r="Y63" s="61" t="s">
        <v>137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14" t="s">
        <v>107</v>
      </c>
      <c r="AE63" s="14" t="s">
        <v>121</v>
      </c>
      <c r="AF63" s="14">
        <v>876</v>
      </c>
      <c r="AG63" s="14" t="s">
        <v>122</v>
      </c>
      <c r="AH63" s="14">
        <v>1</v>
      </c>
      <c r="AI63" s="62">
        <v>45000000000</v>
      </c>
      <c r="AJ63" s="14" t="s">
        <v>71</v>
      </c>
      <c r="AK63" s="61" t="s">
        <v>137</v>
      </c>
      <c r="AL63" s="61" t="s">
        <v>137</v>
      </c>
      <c r="AM63" s="61" t="s">
        <v>184</v>
      </c>
      <c r="AN63" s="63" t="s">
        <v>181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</row>
    <row r="64" spans="1:88" hidden="1" x14ac:dyDescent="0.25">
      <c r="A64" s="45" t="s">
        <v>185</v>
      </c>
      <c r="B64" s="55"/>
      <c r="C64" s="46"/>
      <c r="D64" s="46"/>
      <c r="E64" s="47"/>
      <c r="F64" s="48"/>
      <c r="G64" s="46"/>
      <c r="H64" s="46"/>
      <c r="I64" s="46"/>
      <c r="J64" s="46"/>
      <c r="K64" s="49"/>
      <c r="L64" s="50"/>
      <c r="M64" s="50"/>
      <c r="N64" s="46"/>
      <c r="O64" s="46"/>
      <c r="P64" s="51"/>
      <c r="Q64" s="46"/>
      <c r="R64" s="46"/>
      <c r="S64" s="46"/>
      <c r="T64" s="46"/>
      <c r="U64" s="46"/>
      <c r="V64" s="51"/>
      <c r="W64" s="46"/>
      <c r="X64" s="79"/>
      <c r="Y64" s="46"/>
      <c r="Z64" s="46"/>
      <c r="AA64" s="46"/>
      <c r="AB64" s="51"/>
      <c r="AC64" s="46"/>
      <c r="AD64" s="46"/>
      <c r="AE64" s="46"/>
      <c r="AF64" s="46"/>
      <c r="AG64" s="46"/>
      <c r="AH64" s="51"/>
      <c r="AI64" s="46"/>
      <c r="AJ64" s="46"/>
      <c r="AK64" s="46"/>
      <c r="AL64" s="46"/>
      <c r="AM64" s="46"/>
      <c r="AN64" s="51"/>
      <c r="AO64" s="46"/>
      <c r="AP64" s="46"/>
      <c r="AQ64" s="46"/>
      <c r="AR64" s="46"/>
      <c r="AS64" s="46"/>
      <c r="AT64" s="51"/>
      <c r="AU64" s="46"/>
      <c r="AV64" s="46"/>
      <c r="AW64" s="46"/>
      <c r="AX64" s="5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</row>
    <row r="65" spans="1:88" s="66" customFormat="1" ht="89.25" hidden="1" x14ac:dyDescent="0.25">
      <c r="A65" s="19">
        <v>4</v>
      </c>
      <c r="B65" s="57">
        <v>92</v>
      </c>
      <c r="C65" s="25" t="s">
        <v>53</v>
      </c>
      <c r="D65" s="58" t="s">
        <v>54</v>
      </c>
      <c r="E65" s="19" t="s">
        <v>55</v>
      </c>
      <c r="F65" s="25">
        <v>1</v>
      </c>
      <c r="G65" s="60" t="s">
        <v>56</v>
      </c>
      <c r="H65" s="14" t="s">
        <v>57</v>
      </c>
      <c r="I65" s="14" t="s">
        <v>57</v>
      </c>
      <c r="J65" s="19">
        <v>2</v>
      </c>
      <c r="K65" s="25" t="s">
        <v>123</v>
      </c>
      <c r="L65" s="25" t="s">
        <v>58</v>
      </c>
      <c r="M65" s="25" t="s">
        <v>92</v>
      </c>
      <c r="N65" s="25" t="s">
        <v>59</v>
      </c>
      <c r="O65" s="26">
        <v>0</v>
      </c>
      <c r="P65" s="26">
        <f>O65*1.2</f>
        <v>0</v>
      </c>
      <c r="Q65" s="26">
        <f>P65*(12-3)/12</f>
        <v>0</v>
      </c>
      <c r="R65" s="26">
        <f>P65-Q65</f>
        <v>0</v>
      </c>
      <c r="S65" s="26" t="s">
        <v>123</v>
      </c>
      <c r="T65" s="26" t="s">
        <v>123</v>
      </c>
      <c r="U65" s="60" t="s">
        <v>136</v>
      </c>
      <c r="V65" s="60" t="s">
        <v>53</v>
      </c>
      <c r="W65" s="60" t="s">
        <v>126</v>
      </c>
      <c r="X65" s="28">
        <v>44620</v>
      </c>
      <c r="Y65" s="28">
        <v>44651</v>
      </c>
      <c r="Z65" s="26" t="s">
        <v>123</v>
      </c>
      <c r="AA65" s="26" t="s">
        <v>123</v>
      </c>
      <c r="AB65" s="26" t="s">
        <v>123</v>
      </c>
      <c r="AC65" s="26" t="s">
        <v>123</v>
      </c>
      <c r="AD65" s="60" t="s">
        <v>56</v>
      </c>
      <c r="AE65" s="14" t="s">
        <v>121</v>
      </c>
      <c r="AF65" s="14">
        <v>876</v>
      </c>
      <c r="AG65" s="14" t="s">
        <v>122</v>
      </c>
      <c r="AH65" s="14">
        <v>1</v>
      </c>
      <c r="AI65" s="62">
        <v>45000000000</v>
      </c>
      <c r="AJ65" s="58" t="s">
        <v>71</v>
      </c>
      <c r="AK65" s="63" t="s">
        <v>180</v>
      </c>
      <c r="AL65" s="63" t="s">
        <v>183</v>
      </c>
      <c r="AM65" s="63" t="s">
        <v>186</v>
      </c>
      <c r="AN65" s="63" t="s">
        <v>187</v>
      </c>
      <c r="AO65" s="26" t="s">
        <v>123</v>
      </c>
      <c r="AP65" s="26" t="s">
        <v>123</v>
      </c>
      <c r="AQ65" s="26" t="s">
        <v>123</v>
      </c>
      <c r="AR65" s="26" t="s">
        <v>123</v>
      </c>
      <c r="AS65" s="26" t="s">
        <v>123</v>
      </c>
      <c r="AT65" s="26" t="s">
        <v>123</v>
      </c>
      <c r="AU65" s="26" t="s">
        <v>123</v>
      </c>
      <c r="AV65" s="26" t="s">
        <v>123</v>
      </c>
      <c r="AW65" s="26" t="s">
        <v>123</v>
      </c>
      <c r="AX65" s="26" t="s">
        <v>123</v>
      </c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</row>
    <row r="66" spans="1:88" s="66" customFormat="1" ht="51" hidden="1" x14ac:dyDescent="0.25">
      <c r="A66" s="25">
        <v>7</v>
      </c>
      <c r="B66" s="25">
        <v>93</v>
      </c>
      <c r="C66" s="25" t="s">
        <v>53</v>
      </c>
      <c r="D66" s="60" t="s">
        <v>113</v>
      </c>
      <c r="E66" s="25" t="s">
        <v>88</v>
      </c>
      <c r="F66" s="25">
        <v>1</v>
      </c>
      <c r="G66" s="14" t="s">
        <v>89</v>
      </c>
      <c r="H66" s="14" t="s">
        <v>90</v>
      </c>
      <c r="I66" s="14" t="s">
        <v>91</v>
      </c>
      <c r="J66" s="23">
        <v>2</v>
      </c>
      <c r="K66" s="25" t="s">
        <v>123</v>
      </c>
      <c r="L66" s="25" t="s">
        <v>58</v>
      </c>
      <c r="M66" s="25" t="s">
        <v>92</v>
      </c>
      <c r="N66" s="25" t="s">
        <v>59</v>
      </c>
      <c r="O66" s="67">
        <v>0</v>
      </c>
      <c r="P66" s="67">
        <f>O66*1.2</f>
        <v>0</v>
      </c>
      <c r="Q66" s="26">
        <f t="shared" ref="Q66" si="14">P66*(12-5)/12</f>
        <v>0</v>
      </c>
      <c r="R66" s="26">
        <f>P66-Q66</f>
        <v>0</v>
      </c>
      <c r="S66" s="26" t="s">
        <v>123</v>
      </c>
      <c r="T66" s="26" t="s">
        <v>123</v>
      </c>
      <c r="U66" s="60" t="s">
        <v>136</v>
      </c>
      <c r="V66" s="60" t="s">
        <v>53</v>
      </c>
      <c r="W66" s="60" t="s">
        <v>126</v>
      </c>
      <c r="X66" s="61" t="s">
        <v>183</v>
      </c>
      <c r="Y66" s="61" t="s">
        <v>182</v>
      </c>
      <c r="Z66" s="26" t="s">
        <v>123</v>
      </c>
      <c r="AA66" s="26" t="s">
        <v>123</v>
      </c>
      <c r="AB66" s="26" t="s">
        <v>123</v>
      </c>
      <c r="AC66" s="26" t="s">
        <v>123</v>
      </c>
      <c r="AD66" s="14" t="s">
        <v>89</v>
      </c>
      <c r="AE66" s="14" t="s">
        <v>121</v>
      </c>
      <c r="AF66" s="14">
        <v>876</v>
      </c>
      <c r="AG66" s="14" t="s">
        <v>122</v>
      </c>
      <c r="AH66" s="14">
        <v>1</v>
      </c>
      <c r="AI66" s="62">
        <v>45000000000</v>
      </c>
      <c r="AJ66" s="14" t="s">
        <v>71</v>
      </c>
      <c r="AK66" s="61" t="s">
        <v>182</v>
      </c>
      <c r="AL66" s="61" t="s">
        <v>182</v>
      </c>
      <c r="AM66" s="61" t="s">
        <v>188</v>
      </c>
      <c r="AN66" s="63" t="s">
        <v>187</v>
      </c>
      <c r="AO66" s="26" t="s">
        <v>123</v>
      </c>
      <c r="AP66" s="26" t="s">
        <v>123</v>
      </c>
      <c r="AQ66" s="26" t="s">
        <v>123</v>
      </c>
      <c r="AR66" s="26" t="s">
        <v>123</v>
      </c>
      <c r="AS66" s="26" t="s">
        <v>123</v>
      </c>
      <c r="AT66" s="26" t="s">
        <v>123</v>
      </c>
      <c r="AU66" s="26" t="s">
        <v>123</v>
      </c>
      <c r="AV66" s="26" t="s">
        <v>123</v>
      </c>
      <c r="AW66" s="26" t="s">
        <v>123</v>
      </c>
      <c r="AX66" s="26" t="s">
        <v>123</v>
      </c>
    </row>
    <row r="67" spans="1:88" s="66" customFormat="1" ht="51" hidden="1" x14ac:dyDescent="0.25">
      <c r="A67" s="25">
        <v>7</v>
      </c>
      <c r="B67" s="25">
        <v>94</v>
      </c>
      <c r="C67" s="25" t="s">
        <v>53</v>
      </c>
      <c r="D67" s="60" t="s">
        <v>113</v>
      </c>
      <c r="E67" s="25" t="s">
        <v>96</v>
      </c>
      <c r="F67" s="25">
        <v>1</v>
      </c>
      <c r="G67" s="14" t="s">
        <v>111</v>
      </c>
      <c r="H67" s="14" t="s">
        <v>112</v>
      </c>
      <c r="I67" s="14" t="s">
        <v>139</v>
      </c>
      <c r="J67" s="23">
        <v>2</v>
      </c>
      <c r="K67" s="25" t="s">
        <v>123</v>
      </c>
      <c r="L67" s="25" t="s">
        <v>58</v>
      </c>
      <c r="M67" s="25" t="s">
        <v>92</v>
      </c>
      <c r="N67" s="25" t="s">
        <v>59</v>
      </c>
      <c r="O67" s="67">
        <v>0</v>
      </c>
      <c r="P67" s="67">
        <f t="shared" ref="P67:P68" si="15">O67*1.2</f>
        <v>0</v>
      </c>
      <c r="Q67" s="26">
        <f t="shared" ref="Q67" si="16">P67*(12-3)/12</f>
        <v>0</v>
      </c>
      <c r="R67" s="26">
        <f t="shared" ref="R67" si="17">P67-Q67</f>
        <v>0</v>
      </c>
      <c r="S67" s="26" t="s">
        <v>123</v>
      </c>
      <c r="T67" s="26" t="s">
        <v>123</v>
      </c>
      <c r="U67" s="60" t="s">
        <v>136</v>
      </c>
      <c r="V67" s="60" t="s">
        <v>53</v>
      </c>
      <c r="W67" s="60" t="s">
        <v>126</v>
      </c>
      <c r="X67" s="27">
        <v>44651</v>
      </c>
      <c r="Y67" s="61" t="s">
        <v>183</v>
      </c>
      <c r="Z67" s="26" t="s">
        <v>123</v>
      </c>
      <c r="AA67" s="26" t="s">
        <v>123</v>
      </c>
      <c r="AB67" s="26" t="s">
        <v>123</v>
      </c>
      <c r="AC67" s="26" t="s">
        <v>123</v>
      </c>
      <c r="AD67" s="14" t="s">
        <v>111</v>
      </c>
      <c r="AE67" s="14" t="s">
        <v>121</v>
      </c>
      <c r="AF67" s="14">
        <v>876</v>
      </c>
      <c r="AG67" s="14" t="s">
        <v>122</v>
      </c>
      <c r="AH67" s="14">
        <v>1</v>
      </c>
      <c r="AI67" s="62">
        <v>45000000000</v>
      </c>
      <c r="AJ67" s="14" t="s">
        <v>71</v>
      </c>
      <c r="AK67" s="61" t="s">
        <v>183</v>
      </c>
      <c r="AL67" s="61" t="s">
        <v>183</v>
      </c>
      <c r="AM67" s="61" t="s">
        <v>189</v>
      </c>
      <c r="AN67" s="63" t="s">
        <v>187</v>
      </c>
      <c r="AO67" s="26" t="s">
        <v>123</v>
      </c>
      <c r="AP67" s="26" t="s">
        <v>123</v>
      </c>
      <c r="AQ67" s="26" t="s">
        <v>123</v>
      </c>
      <c r="AR67" s="26" t="s">
        <v>123</v>
      </c>
      <c r="AS67" s="26" t="s">
        <v>123</v>
      </c>
      <c r="AT67" s="26" t="s">
        <v>123</v>
      </c>
      <c r="AU67" s="26" t="s">
        <v>123</v>
      </c>
      <c r="AV67" s="26" t="s">
        <v>123</v>
      </c>
      <c r="AW67" s="26" t="s">
        <v>123</v>
      </c>
      <c r="AX67" s="26" t="s">
        <v>123</v>
      </c>
    </row>
    <row r="68" spans="1:88" s="66" customFormat="1" ht="51" hidden="1" x14ac:dyDescent="0.25">
      <c r="A68" s="25">
        <v>7</v>
      </c>
      <c r="B68" s="25">
        <v>95</v>
      </c>
      <c r="C68" s="25" t="s">
        <v>53</v>
      </c>
      <c r="D68" s="60" t="s">
        <v>113</v>
      </c>
      <c r="E68" s="25" t="s">
        <v>96</v>
      </c>
      <c r="F68" s="25">
        <v>1</v>
      </c>
      <c r="G68" s="14" t="s">
        <v>107</v>
      </c>
      <c r="H68" s="14" t="s">
        <v>108</v>
      </c>
      <c r="I68" s="14" t="s">
        <v>108</v>
      </c>
      <c r="J68" s="23">
        <v>2</v>
      </c>
      <c r="K68" s="25" t="s">
        <v>123</v>
      </c>
      <c r="L68" s="25" t="s">
        <v>58</v>
      </c>
      <c r="M68" s="25" t="s">
        <v>92</v>
      </c>
      <c r="N68" s="25" t="s">
        <v>59</v>
      </c>
      <c r="O68" s="67">
        <v>0</v>
      </c>
      <c r="P68" s="67">
        <f t="shared" si="15"/>
        <v>0</v>
      </c>
      <c r="Q68" s="26" t="s">
        <v>123</v>
      </c>
      <c r="R68" s="26">
        <v>0</v>
      </c>
      <c r="S68" s="26" t="s">
        <v>123</v>
      </c>
      <c r="T68" s="26" t="s">
        <v>123</v>
      </c>
      <c r="U68" s="60" t="s">
        <v>136</v>
      </c>
      <c r="V68" s="60" t="s">
        <v>53</v>
      </c>
      <c r="W68" s="60" t="s">
        <v>126</v>
      </c>
      <c r="X68" s="61" t="s">
        <v>190</v>
      </c>
      <c r="Y68" s="61" t="s">
        <v>184</v>
      </c>
      <c r="Z68" s="26" t="s">
        <v>123</v>
      </c>
      <c r="AA68" s="26" t="s">
        <v>123</v>
      </c>
      <c r="AB68" s="26" t="s">
        <v>123</v>
      </c>
      <c r="AC68" s="26" t="s">
        <v>123</v>
      </c>
      <c r="AD68" s="14" t="s">
        <v>107</v>
      </c>
      <c r="AE68" s="14" t="s">
        <v>121</v>
      </c>
      <c r="AF68" s="14">
        <v>876</v>
      </c>
      <c r="AG68" s="14" t="s">
        <v>122</v>
      </c>
      <c r="AH68" s="14">
        <v>1</v>
      </c>
      <c r="AI68" s="62">
        <v>45000000000</v>
      </c>
      <c r="AJ68" s="14" t="s">
        <v>71</v>
      </c>
      <c r="AK68" s="61" t="s">
        <v>184</v>
      </c>
      <c r="AL68" s="61" t="s">
        <v>184</v>
      </c>
      <c r="AM68" s="61" t="s">
        <v>191</v>
      </c>
      <c r="AN68" s="63" t="s">
        <v>187</v>
      </c>
      <c r="AO68" s="26" t="s">
        <v>123</v>
      </c>
      <c r="AP68" s="26" t="s">
        <v>123</v>
      </c>
      <c r="AQ68" s="26" t="s">
        <v>123</v>
      </c>
      <c r="AR68" s="26" t="s">
        <v>123</v>
      </c>
      <c r="AS68" s="26" t="s">
        <v>123</v>
      </c>
      <c r="AT68" s="26" t="s">
        <v>123</v>
      </c>
      <c r="AU68" s="26" t="s">
        <v>123</v>
      </c>
      <c r="AV68" s="26" t="s">
        <v>123</v>
      </c>
      <c r="AW68" s="26" t="s">
        <v>123</v>
      </c>
      <c r="AX68" s="26" t="s">
        <v>123</v>
      </c>
    </row>
    <row r="69" spans="1:88" ht="68.25" hidden="1" customHeight="1" x14ac:dyDescent="0.25">
      <c r="P69" s="43"/>
    </row>
    <row r="70" spans="1:88" hidden="1" x14ac:dyDescent="0.25"/>
    <row r="77" spans="1:88" x14ac:dyDescent="0.25">
      <c r="B77" s="1"/>
      <c r="G77" s="44"/>
      <c r="H77" s="1"/>
      <c r="I77" s="1"/>
      <c r="X77" s="1"/>
      <c r="AF77" s="1"/>
      <c r="AG77" s="1"/>
    </row>
    <row r="78" spans="1:88" x14ac:dyDescent="0.25">
      <c r="B78" s="1"/>
      <c r="G78" s="44"/>
      <c r="H78" s="1"/>
      <c r="I78" s="1"/>
      <c r="X78" s="1"/>
      <c r="AF78" s="1"/>
      <c r="AG78" s="1"/>
    </row>
    <row r="79" spans="1:88" x14ac:dyDescent="0.25">
      <c r="B79" s="1"/>
      <c r="H79" s="1"/>
      <c r="I79" s="1"/>
      <c r="X79" s="1"/>
      <c r="AF79" s="1"/>
      <c r="AG79" s="1"/>
    </row>
    <row r="82" spans="2:33" x14ac:dyDescent="0.25">
      <c r="B82" s="1"/>
      <c r="H82" s="1"/>
      <c r="I82" s="1"/>
      <c r="X82" s="1"/>
      <c r="AF82" s="1"/>
      <c r="AG82" s="1"/>
    </row>
    <row r="83" spans="2:33" x14ac:dyDescent="0.25">
      <c r="B83" s="1"/>
      <c r="H83" s="1"/>
      <c r="I83" s="1"/>
      <c r="X83" s="1"/>
      <c r="AF83" s="1"/>
      <c r="AG83" s="1"/>
    </row>
  </sheetData>
  <sheetProtection formatCells="0" formatColumns="0" formatRows="0" insertRows="0" deleteRows="0" sort="0" autoFilter="0"/>
  <autoFilter ref="A15:AX70">
    <filterColumn colId="1">
      <filters>
        <filter val="60"/>
      </filters>
    </filterColumn>
    <filterColumn colId="6">
      <filters>
        <filter val="Оказание услуг по организации и предоставлению каналов связи к КСПД ПАО &quot;Россети&quot;"/>
        <filter val="Оказание услуг по предоставлению права использования программы для ЭВМ «Мегаплан» (версия «Совместная работа+») или эквивалент"/>
        <filter val="Услуги экспресс-доставки корреспонденции"/>
      </filters>
    </filterColumn>
  </autoFilter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65">
    <cfRule type="expression" dxfId="3" priority="1">
      <formula>J65=IFERROR(VLOOKUP(I65,#REF!,1,FALSE),"2_Только субъекты МСП")</formula>
    </cfRule>
    <cfRule type="expression" dxfId="2" priority="2">
      <formula>J65&lt;&gt;IF(I65=VLOOKUP(I65,#REF!,1,FALSE),"2_Только субъекты МСП")</formula>
    </cfRule>
  </conditionalFormatting>
  <conditionalFormatting sqref="J60">
    <cfRule type="expression" dxfId="1" priority="3">
      <formula>J60=IFERROR(VLOOKUP(I60,#REF!,1,FALSE),"2_Только субъекты МСП")</formula>
    </cfRule>
    <cfRule type="expression" dxfId="0" priority="4">
      <formula>J60&lt;&gt;IF(I60=VLOOKUP(I60,#REF!,1,FALSE),"2_Только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N31 AB30:AC30 AB24:AC24 AC22 AC19 AC20 AC21 AC26 AC25 AI50 AN53:AN54" numberStoredAsText="1"/>
    <ignoredError sqref="O44 P43 Q45:R45 R48 Q48 S48 O47 O45:O46 O48 P51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Сазонова Ю.М.</cp:lastModifiedBy>
  <cp:lastPrinted>2019-12-28T12:50:32Z</cp:lastPrinted>
  <dcterms:created xsi:type="dcterms:W3CDTF">2019-10-15T13:25:09Z</dcterms:created>
  <dcterms:modified xsi:type="dcterms:W3CDTF">2020-03-24T09:13:32Z</dcterms:modified>
</cp:coreProperties>
</file>