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закупки'!$A$19:$AW$80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закупки'!$A$1:$AW$81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<sst xmlns="http://schemas.openxmlformats.org/spreadsheetml/2006/main" count="1441" uniqueCount="357">
  <si>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</si>
  <si>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</si>
  <si>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</si>
  <si>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</si>
  <si>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</si>
  <si>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</si>
  <si>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</si>
  <si>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</si>
  <si>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</si>
  <si>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</si>
  <si>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</si>
  <si>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</si>
  <si>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</si>
  <si>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</si>
  <si>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</si>
  <si>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</si>
  <si>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</si>
  <si>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</si>
  <si>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</si>
  <si>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</si>
  <si>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</si>
  <si>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</si>
  <si>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</si>
  <si>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</si>
  <si>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</si>
  <si>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</si>
  <si>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</si>
  <si>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</si>
  <si>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</si>
  <si>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</si>
  <si>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</si>
  <si>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</si>
  <si>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</si>
  <si>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</si>
  <si>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</si>
  <si>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</si>
  <si>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</si>
  <si>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</si>
  <si>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</si>
  <si>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</si>
  <si>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</si>
  <si>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</si>
  <si>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</si>
  <si>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</si>
  <si>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</si>
  <si>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</si>
  <si>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</si>
  <si>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</si>
  <si>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</si>
  <si>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</si>
  <si>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</si>
  <si>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</si>
  <si>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</si>
  <si>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</si>
  <si>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</si>
  <si>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</si>
  <si>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</si>
  <si>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</si>
  <si>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</si>
  <si>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</si>
  <si>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</si>
  <si>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</si>
  <si>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</si>
  <si>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</si>
  <si>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</si>
  <si>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</si>
  <si>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</si>
  <si>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</si>
  <si>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</si>
  <si>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</si>
  <si>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</si>
  <si>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</si>
  <si>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</si>
  <si>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</si>
  <si>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</si>
  <si>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</si>
  <si>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</si>
  <si>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</si>
  <si>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</si>
  <si>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</si>
  <si>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</si>
  <si>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</si>
  <si>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</si>
  <si>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</si>
  <si>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</si>
  <si>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</si>
  <si>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</si>
  <si>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</si>
  <si>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</si>
  <si>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</si>
  <si>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</si>
  <si>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</si>
  <si>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</si>
  <si>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</si>
  <si>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</si>
  <si>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</si>
  <si>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</si>
  <si>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</si>
  <si>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</si>
  <si>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</si>
  <si>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</si>
  <si>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</si>
  <si>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</si>
  <si>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</si>
  <si>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</si>
  <si>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</si>
  <si>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</si>
  <si>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</si>
  <si>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</si>
  <si>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</si>
  <si>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</si>
  <si>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</si>
  <si>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</si>
  <si>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</si>
  <si>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</si>
  <si>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</si>
  <si>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</si>
  <si>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</si>
  <si>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</si>
  <si>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</si>
  <si>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</si>
  <si>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</si>
  <si>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</si>
  <si>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</si>
  <si>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</si>
  <si>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</si>
  <si>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</si>
  <si>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</si>
  <si>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</si>
  <si>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</si>
  <si>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</si>
  <si>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</si>
  <si>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</si>
  <si>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</si>
  <si>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</si>
  <si>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</si>
  <si>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</si>
  <si>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</si>
  <si>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</si>
  <si>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</si>
  <si>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</si>
  <si>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</si>
  <si>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</si>
  <si>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</si>
  <si>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</si>
  <si>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</si>
  <si>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</si>
  <si>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</si>
  <si>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</si>
  <si>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</si>
  <si>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</si>
  <si>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</si>
  <si>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</si>
  <si>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</si>
  <si>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</si>
  <si>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</si>
  <si>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</si>
  <si>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</si>
  <si>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</si>
  <si>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</si>
  <si>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</si>
  <si>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</si>
  <si>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</si>
  <si>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</si>
  <si>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</si>
  <si>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</si>
  <si>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</si>
  <si>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</si>
  <si>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</si>
  <si>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</si>
  <si>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</si>
  <si>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</si>
  <si>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</si>
  <si>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</si>
  <si>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</si>
  <si>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</si>
  <si>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</si>
  <si>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</si>
  <si>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</si>
  <si>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</si>
  <si>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</si>
  <si>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</si>
  <si>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</si>
  <si>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</si>
  <si>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</si>
  <si>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</si>
  <si>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</si>
  <si>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</si>
  <si>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</si>
  <si>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</si>
  <si>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</si>
  <si>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</si>
  <si>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</si>
  <si>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</si>
  <si>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</si>
  <si>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</si>
  <si>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</si>
  <si>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</si>
  <si>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</si>
  <si>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</si>
  <si>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</si>
  <si>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</si>
  <si>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</si>
  <si>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</si>
  <si>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</si>
  <si>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</si>
  <si>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</si>
  <si>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</si>
  <si>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</si>
  <si>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</si>
  <si>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</si>
  <si>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</si>
  <si>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</si>
  <si>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</si>
  <si>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</si>
  <si>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</si>
  <si>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</si>
  <si>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</si>
  <si>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</si>
  <si>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</si>
  <si>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</si>
  <si>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</si>
  <si>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</si>
  <si>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</si>
  <si>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</si>
  <si>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</si>
  <si>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</si>
  <si>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</si>
  <si>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</si>
  <si>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</si>
  <si>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</si>
  <si>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</si>
  <si>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</si>
  <si>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</si>
  <si>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</si>
  <si>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</si>
  <si>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</si>
  <si>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</si>
  <si>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</si>
  <si>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</si>
  <si>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</si>
  <si>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</si>
  <si>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</si>
  <si>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</si>
  <si>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</si>
  <si>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</si>
  <si>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</si>
  <si>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</si>
  <si>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</si>
  <si>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</si>
  <si>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</si>
  <si>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</si>
  <si>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</si>
  <si>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</si>
  <si>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</si>
  <si>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</si>
  <si>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</si>
  <si>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</si>
  <si>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</si>
  <si>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</si>
  <si>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</si>
  <si>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</si>
  <si>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</si>
  <si>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</si>
  <si>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</si>
  <si>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</si>
  <si>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</si>
  <si>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</si>
  <si>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</si>
  <si>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</si>
  <si>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</si>
  <si>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</si>
  <si>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</si>
  <si>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</si>
  <si>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</si>
  <si>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</si>
  <si>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</si>
  <si>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</si>
  <si>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</si>
  <si>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</si>
  <si>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</si>
  <si>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</si>
  <si>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</si>
  <si>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</si>
  <si>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</si>
  <si>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</si>
  <si>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</si>
  <si>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</si>
  <si>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</si>
  <si>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</si>
  <si>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</si>
  <si>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</si>
  <si>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</si>
  <si>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</si>
  <si>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</si>
  <si>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</si>
  <si>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</si>
  <si>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</si>
  <si>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</si>
  <si>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</si>
  <si>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</si>
  <si>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</si>
  <si>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</si>
  <si>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</si>
  <si>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</si>
  <si>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</si>
  <si>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</si>
  <si>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</si>
  <si>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</si>
  <si>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</si>
  <si>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</si>
  <si>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</si>
  <si>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</si>
  <si>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</si>
  <si>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</si>
  <si>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</si>
  <si>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</si>
  <si>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</si>
  <si>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</si>
  <si>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</si>
  <si>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</si>
  <si>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</si>
  <si>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</si>
  <si>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</si>
  <si>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</si>
  <si>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</si>
  <si>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</si>
  <si>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</si>
  <si>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</si>
  <si>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</si>
  <si>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</si>
  <si>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</si>
  <si>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</si>
  <si>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 xml:space="preserve">да 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</si>
  <si>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</si>
  <si>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</si>
  <si>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</si>
  <si>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</si>
  <si>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</si>
  <si>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</si>
  <si>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</si>
  <si>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</si>
  <si>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</si>
  <si>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</si>
  <si>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</si>
  <si>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</si>
  <si>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</si>
  <si>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7д)</t>
  </si>
  <si>
    <t>7л)</t>
  </si>
  <si>
    <t>65.12</t>
  </si>
  <si>
    <t>да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</si>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</sst>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09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70" fontId="15" fillId="0" borderId="1" xfId="59049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W81"/>
  <sheetViews>
    <sheetView tabSelected="1" view="pageBreakPreview" topLeftCell="A9" zoomScale="85" zoomScaleNormal="55" zoomScaleSheetLayoutView="85" workbookViewId="0">
      <pane xSplit="1" ySplit="10" topLeftCell="B19" activePane="bottomRight" state="frozen"/>
      <selection activeCell="A9" sqref="A9"/>
      <selection pane="topRight" activeCell="B9" sqref="B9"/>
      <selection pane="bottomLeft" activeCell="A19" sqref="A19"/>
      <selection pane="bottomRight" activeCell="G64" sqref="G64"/>
    </sheetView>
  </sheetViews>
  <sheetFormatPr defaultRowHeight="15"/>
  <cols>
    <col min="1" max="1" width="9.42578125" style="9" hidden="1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3.7109375" style="9" customWidth="1"/>
    <col min="7" max="7" width="25.7109375" style="9" customWidth="1"/>
    <col min="8" max="8" width="15.7109375" style="9" hidden="1" customWidth="1"/>
    <col min="9" max="9" width="16.5703125" style="9" hidden="1" customWidth="1"/>
    <col min="10" max="10" width="19.140625" style="9" customWidth="1"/>
    <col min="11" max="11" width="16.140625" hidden="1" customWidth="1"/>
    <col min="12" max="12" width="17.5703125" hidden="1" customWidth="1"/>
    <col min="13" max="13" width="13.42578125" hidden="1" customWidth="1"/>
    <col min="14" max="14" width="15.5703125" style="44" hidden="1" customWidth="1"/>
    <col min="15" max="15" width="16.5703125" hidden="1" customWidth="1"/>
    <col min="16" max="16" width="15.42578125" hidden="1" customWidth="1"/>
    <col min="17" max="17" width="19.710937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hidden="1" customWidth="1"/>
    <col min="24" max="24" width="22.28515625" hidden="1" customWidth="1"/>
    <col min="25" max="25" width="18.5703125" hidden="1" customWidth="1"/>
    <col min="26" max="26" width="17.42578125" hidden="1" customWidth="1"/>
    <col min="27" max="27" width="13.140625" hidden="1" customWidth="1"/>
    <col min="28" max="28" width="21.7109375" style="9" hidden="1" customWidth="1"/>
    <col min="29" max="29" width="17.42578125" style="9" hidden="1" customWidth="1"/>
    <col min="30" max="30" width="0" hidden="1" customWidth="1"/>
    <col min="31" max="31" width="12.140625" hidden="1" customWidth="1"/>
    <col min="32" max="32" width="12.7109375" hidden="1" customWidth="1"/>
    <col min="33" max="33" width="14" hidden="1" customWidth="1"/>
    <col min="34" max="34" width="14.5703125" hidden="1" customWidth="1"/>
    <col min="35" max="35" width="12" hidden="1" customWidth="1"/>
    <col min="36" max="36" width="11.42578125" hidden="1" customWidth="1"/>
    <col min="37" max="37" width="11.85546875" hidden="1" customWidth="1"/>
    <col min="38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96"/>
      <c r="M2" s="96"/>
      <c r="N2" s="96"/>
      <c r="O2" s="96"/>
      <c r="AL2" s="97" t="s">
        <v>72</v>
      </c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7" t="s">
        <v>73</v>
      </c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</row>
    <row r="5" spans="1:49" ht="30.75" customHeight="1">
      <c r="A5" s="103" t="s">
        <v>111</v>
      </c>
      <c r="B5" s="103"/>
      <c r="C5" s="103"/>
      <c r="D5" s="104" t="s">
        <v>112</v>
      </c>
      <c r="E5" s="105"/>
      <c r="F5" s="105"/>
      <c r="G5" s="105"/>
      <c r="H5" s="105"/>
      <c r="I5" s="105"/>
      <c r="J5" s="106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103" t="s">
        <v>113</v>
      </c>
      <c r="B6" s="103"/>
      <c r="C6" s="103"/>
      <c r="D6" s="104" t="s">
        <v>114</v>
      </c>
      <c r="E6" s="105"/>
      <c r="F6" s="105"/>
      <c r="G6" s="105"/>
      <c r="H6" s="105"/>
      <c r="I6" s="105"/>
      <c r="J6" s="106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103" t="s">
        <v>115</v>
      </c>
      <c r="B7" s="103"/>
      <c r="C7" s="103"/>
      <c r="D7" s="104" t="s">
        <v>116</v>
      </c>
      <c r="E7" s="105"/>
      <c r="F7" s="105"/>
      <c r="G7" s="105"/>
      <c r="H7" s="105"/>
      <c r="I7" s="105"/>
      <c r="J7" s="106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03" t="s">
        <v>117</v>
      </c>
      <c r="B8" s="103"/>
      <c r="C8" s="103"/>
      <c r="D8" s="107" t="s">
        <v>118</v>
      </c>
      <c r="E8" s="105"/>
      <c r="F8" s="105"/>
      <c r="G8" s="105"/>
      <c r="H8" s="105"/>
      <c r="I8" s="105"/>
      <c r="J8" s="106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03" t="s">
        <v>67</v>
      </c>
      <c r="B9" s="103"/>
      <c r="C9" s="103"/>
      <c r="D9" s="104">
        <v>7701025510</v>
      </c>
      <c r="E9" s="105"/>
      <c r="F9" s="105"/>
      <c r="G9" s="105"/>
      <c r="H9" s="105"/>
      <c r="I9" s="105"/>
      <c r="J9" s="106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03" t="s">
        <v>68</v>
      </c>
      <c r="B10" s="103"/>
      <c r="C10" s="103"/>
      <c r="D10" s="104">
        <v>770101001</v>
      </c>
      <c r="E10" s="105"/>
      <c r="F10" s="105"/>
      <c r="G10" s="105"/>
      <c r="H10" s="105"/>
      <c r="I10" s="105"/>
      <c r="J10" s="106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03" t="s">
        <v>119</v>
      </c>
      <c r="B11" s="103"/>
      <c r="C11" s="103"/>
      <c r="D11" s="104">
        <v>45286555000</v>
      </c>
      <c r="E11" s="105"/>
      <c r="F11" s="105"/>
      <c r="G11" s="105"/>
      <c r="H11" s="105"/>
      <c r="I11" s="105"/>
      <c r="J11" s="106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02" t="s">
        <v>74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90" t="s">
        <v>27</v>
      </c>
      <c r="B16" s="90" t="s">
        <v>18</v>
      </c>
      <c r="C16" s="90" t="s">
        <v>19</v>
      </c>
      <c r="D16" s="90"/>
      <c r="E16" s="90" t="s">
        <v>31</v>
      </c>
      <c r="F16" s="90" t="s">
        <v>60</v>
      </c>
      <c r="G16" s="90" t="s">
        <v>20</v>
      </c>
      <c r="H16" s="90" t="s">
        <v>58</v>
      </c>
      <c r="I16" s="90" t="s">
        <v>59</v>
      </c>
      <c r="J16" s="90" t="s">
        <v>57</v>
      </c>
      <c r="K16" s="90" t="s">
        <v>61</v>
      </c>
      <c r="L16" s="90" t="s">
        <v>133</v>
      </c>
      <c r="M16" s="90" t="s">
        <v>36</v>
      </c>
      <c r="N16" s="93" t="s">
        <v>37</v>
      </c>
      <c r="O16" s="90" t="s">
        <v>63</v>
      </c>
      <c r="P16" s="90" t="s">
        <v>64</v>
      </c>
      <c r="Q16" s="92" t="s">
        <v>65</v>
      </c>
      <c r="R16" s="92" t="s">
        <v>62</v>
      </c>
      <c r="S16" s="90" t="s">
        <v>32</v>
      </c>
      <c r="T16" s="90" t="s">
        <v>0</v>
      </c>
      <c r="U16" s="90"/>
      <c r="V16" s="90"/>
      <c r="W16" s="90"/>
      <c r="X16" s="90" t="s">
        <v>70</v>
      </c>
      <c r="Y16" s="90"/>
      <c r="Z16" s="90"/>
      <c r="AA16" s="90"/>
      <c r="AB16" s="90" t="s">
        <v>28</v>
      </c>
      <c r="AC16" s="90"/>
      <c r="AD16" s="90"/>
      <c r="AE16" s="90"/>
      <c r="AF16" s="90"/>
      <c r="AG16" s="90"/>
      <c r="AH16" s="90"/>
      <c r="AI16" s="90"/>
      <c r="AJ16" s="90"/>
      <c r="AK16" s="90"/>
      <c r="AL16" s="90" t="s">
        <v>69</v>
      </c>
      <c r="AM16" s="90" t="s">
        <v>38</v>
      </c>
      <c r="AN16" s="101" t="s">
        <v>39</v>
      </c>
      <c r="AO16" s="101"/>
      <c r="AP16" s="101"/>
      <c r="AQ16" s="101"/>
      <c r="AR16" s="101"/>
      <c r="AS16" s="101"/>
      <c r="AT16" s="101"/>
      <c r="AU16" s="101"/>
      <c r="AV16" s="101"/>
      <c r="AW16" s="91" t="s">
        <v>34</v>
      </c>
    </row>
    <row r="17" spans="1:49" s="4" customFormat="1" ht="63.75" customHeight="1">
      <c r="A17" s="90"/>
      <c r="B17" s="90"/>
      <c r="C17" s="90" t="s">
        <v>40</v>
      </c>
      <c r="D17" s="90" t="s">
        <v>41</v>
      </c>
      <c r="E17" s="90"/>
      <c r="F17" s="90"/>
      <c r="G17" s="90"/>
      <c r="H17" s="90"/>
      <c r="I17" s="90"/>
      <c r="J17" s="90"/>
      <c r="K17" s="90"/>
      <c r="L17" s="90"/>
      <c r="M17" s="90"/>
      <c r="N17" s="93"/>
      <c r="O17" s="90"/>
      <c r="P17" s="90"/>
      <c r="Q17" s="92"/>
      <c r="R17" s="92"/>
      <c r="S17" s="90"/>
      <c r="T17" s="90" t="s">
        <v>42</v>
      </c>
      <c r="U17" s="90" t="s">
        <v>35</v>
      </c>
      <c r="V17" s="94" t="s">
        <v>56</v>
      </c>
      <c r="W17" s="94" t="s">
        <v>55</v>
      </c>
      <c r="X17" s="90" t="s">
        <v>71</v>
      </c>
      <c r="Y17" s="90" t="s">
        <v>33</v>
      </c>
      <c r="Z17" s="90" t="s">
        <v>67</v>
      </c>
      <c r="AA17" s="90" t="s">
        <v>68</v>
      </c>
      <c r="AB17" s="90" t="s">
        <v>25</v>
      </c>
      <c r="AC17" s="90" t="s">
        <v>26</v>
      </c>
      <c r="AD17" s="90" t="s">
        <v>21</v>
      </c>
      <c r="AE17" s="90"/>
      <c r="AF17" s="90" t="s">
        <v>30</v>
      </c>
      <c r="AG17" s="90" t="s">
        <v>22</v>
      </c>
      <c r="AH17" s="90"/>
      <c r="AI17" s="92" t="s">
        <v>52</v>
      </c>
      <c r="AJ17" s="90" t="s">
        <v>53</v>
      </c>
      <c r="AK17" s="95" t="s">
        <v>54</v>
      </c>
      <c r="AL17" s="90"/>
      <c r="AM17" s="90"/>
      <c r="AN17" s="91" t="s">
        <v>43</v>
      </c>
      <c r="AO17" s="91" t="s">
        <v>44</v>
      </c>
      <c r="AP17" s="91" t="s">
        <v>45</v>
      </c>
      <c r="AQ17" s="98" t="s">
        <v>46</v>
      </c>
      <c r="AR17" s="98" t="s">
        <v>47</v>
      </c>
      <c r="AS17" s="99" t="s">
        <v>48</v>
      </c>
      <c r="AT17" s="100" t="s">
        <v>49</v>
      </c>
      <c r="AU17" s="100"/>
      <c r="AV17" s="91" t="s">
        <v>66</v>
      </c>
      <c r="AW17" s="91"/>
    </row>
    <row r="18" spans="1:49" s="4" customFormat="1" ht="126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3"/>
      <c r="O18" s="90"/>
      <c r="P18" s="90"/>
      <c r="Q18" s="92"/>
      <c r="R18" s="92"/>
      <c r="S18" s="90"/>
      <c r="T18" s="90"/>
      <c r="U18" s="90"/>
      <c r="V18" s="94"/>
      <c r="W18" s="94"/>
      <c r="X18" s="90"/>
      <c r="Y18" s="90"/>
      <c r="Z18" s="90"/>
      <c r="AA18" s="90"/>
      <c r="AB18" s="90"/>
      <c r="AC18" s="90"/>
      <c r="AD18" s="7" t="s">
        <v>29</v>
      </c>
      <c r="AE18" s="7" t="s">
        <v>24</v>
      </c>
      <c r="AF18" s="90"/>
      <c r="AG18" s="7" t="s">
        <v>23</v>
      </c>
      <c r="AH18" s="7" t="s">
        <v>24</v>
      </c>
      <c r="AI18" s="92"/>
      <c r="AJ18" s="90"/>
      <c r="AK18" s="95"/>
      <c r="AL18" s="90"/>
      <c r="AM18" s="90"/>
      <c r="AN18" s="91"/>
      <c r="AO18" s="91"/>
      <c r="AP18" s="91"/>
      <c r="AQ18" s="98"/>
      <c r="AR18" s="98"/>
      <c r="AS18" s="99"/>
      <c r="AT18" s="6" t="s">
        <v>50</v>
      </c>
      <c r="AU18" s="6" t="s">
        <v>51</v>
      </c>
      <c r="AV18" s="91"/>
      <c r="AW18" s="9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 hidden="1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273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155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168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 hidden="1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273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157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169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 hidden="1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273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162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178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 hidden="1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273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156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170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273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19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163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hidden="1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273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84</v>
      </c>
      <c r="W25" s="15" t="s">
        <v>86</v>
      </c>
      <c r="X25" s="2"/>
      <c r="Y25" s="2"/>
      <c r="Z25" s="2"/>
      <c r="AA25" s="2"/>
      <c r="AB25" s="12" t="s">
        <v>164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171</v>
      </c>
      <c r="AI25" s="15" t="s">
        <v>121</v>
      </c>
      <c r="AJ25" s="15" t="s">
        <v>121</v>
      </c>
      <c r="AK25" s="15" t="s">
        <v>85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 hidden="1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273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165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172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 hidden="1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273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84</v>
      </c>
      <c r="W27" s="42" t="s">
        <v>86</v>
      </c>
      <c r="X27" s="2"/>
      <c r="Y27" s="2"/>
      <c r="Z27" s="2"/>
      <c r="AA27" s="2"/>
      <c r="AB27" s="12" t="s">
        <v>158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173</v>
      </c>
      <c r="AI27" s="15" t="s">
        <v>121</v>
      </c>
      <c r="AJ27" s="15" t="s">
        <v>121</v>
      </c>
      <c r="AK27" s="15" t="s">
        <v>85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 hidden="1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273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159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174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 hidden="1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273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166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175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 hidden="1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273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160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176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273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154</v>
      </c>
      <c r="R31" s="19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167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 hidden="1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273</v>
      </c>
      <c r="L32" s="2" t="s">
        <v>80</v>
      </c>
      <c r="M32" s="2" t="s">
        <v>109</v>
      </c>
      <c r="N32" s="35" t="s">
        <v>110</v>
      </c>
      <c r="O32" s="19">
        <v>225.852</v>
      </c>
      <c r="P32" s="2"/>
      <c r="Q32" s="19">
        <v>225.852</v>
      </c>
      <c r="R32" s="41">
        <v>259.60000000000002</v>
      </c>
      <c r="S32" s="12" t="s">
        <v>210</v>
      </c>
      <c r="T32" s="18" t="s">
        <v>81</v>
      </c>
      <c r="U32" s="12" t="s">
        <v>80</v>
      </c>
      <c r="V32" s="15" t="s">
        <v>84</v>
      </c>
      <c r="W32" s="15" t="s">
        <v>84</v>
      </c>
      <c r="X32" s="2" t="s">
        <v>316</v>
      </c>
      <c r="Y32" s="2" t="s">
        <v>352</v>
      </c>
      <c r="Z32" s="2">
        <v>60808202937</v>
      </c>
      <c r="AA32" s="2"/>
      <c r="AB32" s="12" t="s">
        <v>161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177</v>
      </c>
      <c r="AI32" s="15" t="s">
        <v>84</v>
      </c>
      <c r="AJ32" s="15" t="s">
        <v>84</v>
      </c>
      <c r="AK32" s="15" t="s">
        <v>321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 hidden="1">
      <c r="A33" s="35">
        <v>4</v>
      </c>
      <c r="B33" s="35">
        <v>52</v>
      </c>
      <c r="C33" s="35" t="s">
        <v>81</v>
      </c>
      <c r="D33" s="39" t="s">
        <v>179</v>
      </c>
      <c r="E33" s="35" t="s">
        <v>106</v>
      </c>
      <c r="F33" s="35">
        <v>1</v>
      </c>
      <c r="G33" s="46" t="s">
        <v>180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180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266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179</v>
      </c>
      <c r="E34" s="2" t="s">
        <v>106</v>
      </c>
      <c r="F34" s="2">
        <v>1</v>
      </c>
      <c r="G34" s="14" t="s">
        <v>182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88">
        <v>2952.1068</v>
      </c>
      <c r="S34" s="14" t="s">
        <v>325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182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179</v>
      </c>
      <c r="E35" s="2" t="s">
        <v>106</v>
      </c>
      <c r="F35" s="2">
        <v>1</v>
      </c>
      <c r="G35" s="14" t="s">
        <v>255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88">
        <v>1800</v>
      </c>
      <c r="S35" s="14" t="s">
        <v>325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255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212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179</v>
      </c>
      <c r="E36" s="2" t="s">
        <v>106</v>
      </c>
      <c r="F36" s="2">
        <v>1</v>
      </c>
      <c r="G36" s="14" t="s">
        <v>256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88">
        <v>595</v>
      </c>
      <c r="S36" s="14" t="s">
        <v>325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256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212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179</v>
      </c>
      <c r="E37" s="2" t="s">
        <v>106</v>
      </c>
      <c r="F37" s="2">
        <v>1</v>
      </c>
      <c r="G37" s="14" t="s">
        <v>257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88">
        <v>213</v>
      </c>
      <c r="S37" s="14" t="s">
        <v>325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257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212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2">
        <v>57</v>
      </c>
      <c r="C38" s="2" t="s">
        <v>81</v>
      </c>
      <c r="D38" s="18" t="s">
        <v>179</v>
      </c>
      <c r="E38" s="2" t="s">
        <v>106</v>
      </c>
      <c r="F38" s="2">
        <v>1</v>
      </c>
      <c r="G38" s="14" t="s">
        <v>258</v>
      </c>
      <c r="H38" s="38" t="s">
        <v>75</v>
      </c>
      <c r="I38" s="38" t="s">
        <v>75</v>
      </c>
      <c r="J38" s="2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19">
        <v>315.83339999999998</v>
      </c>
      <c r="R38" s="88">
        <v>379</v>
      </c>
      <c r="S38" s="14" t="s">
        <v>325</v>
      </c>
      <c r="T38" s="20" t="s">
        <v>81</v>
      </c>
      <c r="U38" s="14" t="s">
        <v>79</v>
      </c>
      <c r="V38" s="15" t="s">
        <v>123</v>
      </c>
      <c r="W38" s="42" t="s">
        <v>123</v>
      </c>
      <c r="X38" s="54"/>
      <c r="Y38" s="54"/>
      <c r="Z38" s="54"/>
      <c r="AA38" s="54"/>
      <c r="AB38" s="14" t="s">
        <v>258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212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179</v>
      </c>
      <c r="E39" s="26" t="s">
        <v>106</v>
      </c>
      <c r="F39" s="26">
        <v>1</v>
      </c>
      <c r="G39" s="14" t="s">
        <v>259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89">
        <v>200</v>
      </c>
      <c r="S39" s="24" t="s">
        <v>325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259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212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2">
        <v>59</v>
      </c>
      <c r="C40" s="2" t="s">
        <v>81</v>
      </c>
      <c r="D40" s="14" t="s">
        <v>181</v>
      </c>
      <c r="E40" s="2" t="s">
        <v>106</v>
      </c>
      <c r="F40" s="2">
        <v>1</v>
      </c>
      <c r="G40" s="14" t="s">
        <v>260</v>
      </c>
      <c r="H40" s="38" t="s">
        <v>75</v>
      </c>
      <c r="I40" s="40" t="s">
        <v>75</v>
      </c>
      <c r="J40" s="2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19">
        <v>241.66669999999999</v>
      </c>
      <c r="R40" s="29">
        <v>290</v>
      </c>
      <c r="S40" s="12" t="s">
        <v>325</v>
      </c>
      <c r="T40" s="14" t="s">
        <v>81</v>
      </c>
      <c r="U40" s="12" t="s">
        <v>79</v>
      </c>
      <c r="V40" s="15" t="s">
        <v>123</v>
      </c>
      <c r="W40" s="42" t="s">
        <v>123</v>
      </c>
      <c r="X40" s="54"/>
      <c r="Y40" s="54"/>
      <c r="Z40" s="54"/>
      <c r="AA40" s="54"/>
      <c r="AB40" s="14" t="s">
        <v>260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212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183</v>
      </c>
      <c r="E41" s="2" t="s">
        <v>106</v>
      </c>
      <c r="F41" s="2">
        <v>1</v>
      </c>
      <c r="G41" s="14" t="s">
        <v>254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29">
        <v>780</v>
      </c>
      <c r="S41" s="14" t="s">
        <v>325</v>
      </c>
      <c r="T41" s="14" t="s">
        <v>81</v>
      </c>
      <c r="U41" s="14" t="s">
        <v>333</v>
      </c>
      <c r="V41" s="15" t="s">
        <v>123</v>
      </c>
      <c r="W41" s="15" t="s">
        <v>83</v>
      </c>
      <c r="X41" s="71"/>
      <c r="Y41" s="71"/>
      <c r="Z41" s="71"/>
      <c r="AA41" s="71"/>
      <c r="AB41" s="14" t="s">
        <v>254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83</v>
      </c>
      <c r="AJ41" s="15" t="s">
        <v>83</v>
      </c>
      <c r="AK41" s="15" t="s">
        <v>212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2">
        <v>61</v>
      </c>
      <c r="C42" s="2" t="s">
        <v>81</v>
      </c>
      <c r="D42" s="14" t="s">
        <v>183</v>
      </c>
      <c r="E42" s="2" t="s">
        <v>106</v>
      </c>
      <c r="F42" s="2">
        <v>1</v>
      </c>
      <c r="G42" s="13" t="s">
        <v>261</v>
      </c>
      <c r="H42" s="38" t="s">
        <v>76</v>
      </c>
      <c r="I42" s="38" t="s">
        <v>77</v>
      </c>
      <c r="J42" s="58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72">
        <v>1650</v>
      </c>
      <c r="R42" s="72">
        <v>1980</v>
      </c>
      <c r="S42" s="14" t="s">
        <v>325</v>
      </c>
      <c r="T42" s="14" t="s">
        <v>81</v>
      </c>
      <c r="U42" s="14" t="s">
        <v>333</v>
      </c>
      <c r="V42" s="60" t="s">
        <v>123</v>
      </c>
      <c r="W42" s="60" t="s">
        <v>83</v>
      </c>
      <c r="X42" s="13"/>
      <c r="Y42" s="14"/>
      <c r="Z42" s="14"/>
      <c r="AA42" s="14"/>
      <c r="AB42" s="38" t="s">
        <v>261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83</v>
      </c>
      <c r="AJ42" s="49" t="s">
        <v>83</v>
      </c>
      <c r="AK42" s="49" t="s">
        <v>212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4" customFormat="1" ht="69" hidden="1" customHeight="1">
      <c r="A43" s="2">
        <v>4</v>
      </c>
      <c r="B43" s="2">
        <v>62</v>
      </c>
      <c r="C43" s="2" t="s">
        <v>81</v>
      </c>
      <c r="D43" s="14" t="s">
        <v>183</v>
      </c>
      <c r="E43" s="2" t="s">
        <v>106</v>
      </c>
      <c r="F43" s="2">
        <v>1</v>
      </c>
      <c r="G43" s="13" t="s">
        <v>184</v>
      </c>
      <c r="H43" s="13" t="s">
        <v>200</v>
      </c>
      <c r="I43" s="13" t="s">
        <v>200</v>
      </c>
      <c r="J43" s="58"/>
      <c r="K43" s="2"/>
      <c r="L43" s="2" t="s">
        <v>80</v>
      </c>
      <c r="M43" s="2" t="s">
        <v>109</v>
      </c>
      <c r="N43" s="2" t="s">
        <v>110</v>
      </c>
      <c r="O43" s="72">
        <v>819.16666999999995</v>
      </c>
      <c r="P43" s="2"/>
      <c r="Q43" s="72">
        <v>819.16666999999995</v>
      </c>
      <c r="R43" s="72">
        <v>983</v>
      </c>
      <c r="S43" s="14" t="s">
        <v>210</v>
      </c>
      <c r="T43" s="14" t="s">
        <v>81</v>
      </c>
      <c r="U43" s="14"/>
      <c r="V43" s="60"/>
      <c r="W43" s="60"/>
      <c r="X43" s="13" t="s">
        <v>215</v>
      </c>
      <c r="Y43" s="14" t="s">
        <v>216</v>
      </c>
      <c r="Z43" s="14" t="s">
        <v>217</v>
      </c>
      <c r="AA43" s="14" t="s">
        <v>218</v>
      </c>
      <c r="AB43" s="13" t="s">
        <v>184</v>
      </c>
      <c r="AC43" s="73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4" customFormat="1" ht="74.25" hidden="1" customHeight="1">
      <c r="A44" s="2">
        <v>4</v>
      </c>
      <c r="B44" s="2">
        <v>63</v>
      </c>
      <c r="C44" s="2" t="s">
        <v>81</v>
      </c>
      <c r="D44" s="14" t="s">
        <v>183</v>
      </c>
      <c r="E44" s="2" t="s">
        <v>106</v>
      </c>
      <c r="F44" s="2">
        <v>1</v>
      </c>
      <c r="G44" s="13" t="s">
        <v>185</v>
      </c>
      <c r="H44" s="13" t="s">
        <v>200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2">
        <v>150</v>
      </c>
      <c r="P44" s="2"/>
      <c r="Q44" s="72">
        <v>150</v>
      </c>
      <c r="R44" s="72">
        <v>180</v>
      </c>
      <c r="S44" s="14" t="s">
        <v>210</v>
      </c>
      <c r="T44" s="14" t="s">
        <v>81</v>
      </c>
      <c r="U44" s="14"/>
      <c r="V44" s="60"/>
      <c r="W44" s="60"/>
      <c r="X44" s="13" t="s">
        <v>215</v>
      </c>
      <c r="Y44" s="14" t="s">
        <v>219</v>
      </c>
      <c r="Z44" s="14" t="s">
        <v>220</v>
      </c>
      <c r="AA44" s="14" t="s">
        <v>221</v>
      </c>
      <c r="AB44" s="13" t="s">
        <v>185</v>
      </c>
      <c r="AC44" s="73"/>
      <c r="AD44" s="13"/>
      <c r="AE44" s="13"/>
      <c r="AF44" s="13"/>
      <c r="AG44" s="75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4" customFormat="1" ht="81" hidden="1" customHeight="1">
      <c r="A45" s="2">
        <v>4</v>
      </c>
      <c r="B45" s="2">
        <v>64</v>
      </c>
      <c r="C45" s="2" t="s">
        <v>81</v>
      </c>
      <c r="D45" s="14" t="s">
        <v>183</v>
      </c>
      <c r="E45" s="2" t="s">
        <v>106</v>
      </c>
      <c r="F45" s="2">
        <v>1</v>
      </c>
      <c r="G45" s="13" t="s">
        <v>186</v>
      </c>
      <c r="H45" s="13" t="s">
        <v>200</v>
      </c>
      <c r="I45" s="13" t="s">
        <v>200</v>
      </c>
      <c r="J45" s="58"/>
      <c r="K45" s="2"/>
      <c r="L45" s="2" t="s">
        <v>80</v>
      </c>
      <c r="M45" s="2" t="s">
        <v>109</v>
      </c>
      <c r="N45" s="2" t="s">
        <v>110</v>
      </c>
      <c r="O45" s="72">
        <v>172.88166000000001</v>
      </c>
      <c r="P45" s="2"/>
      <c r="Q45" s="72">
        <v>172.88166000000001</v>
      </c>
      <c r="R45" s="72">
        <v>207.458</v>
      </c>
      <c r="S45" s="14" t="s">
        <v>210</v>
      </c>
      <c r="T45" s="14" t="s">
        <v>81</v>
      </c>
      <c r="U45" s="14"/>
      <c r="V45" s="60"/>
      <c r="W45" s="60"/>
      <c r="X45" s="13" t="s">
        <v>215</v>
      </c>
      <c r="Y45" s="14" t="s">
        <v>222</v>
      </c>
      <c r="Z45" s="14" t="s">
        <v>223</v>
      </c>
      <c r="AA45" s="14" t="s">
        <v>224</v>
      </c>
      <c r="AB45" s="13" t="s">
        <v>186</v>
      </c>
      <c r="AC45" s="73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4" customFormat="1" ht="68.25" hidden="1" customHeight="1">
      <c r="A46" s="26">
        <v>4</v>
      </c>
      <c r="B46" s="26">
        <v>65</v>
      </c>
      <c r="C46" s="26" t="s">
        <v>81</v>
      </c>
      <c r="D46" s="24" t="s">
        <v>183</v>
      </c>
      <c r="E46" s="26" t="s">
        <v>106</v>
      </c>
      <c r="F46" s="26">
        <v>1</v>
      </c>
      <c r="G46" s="36" t="s">
        <v>187</v>
      </c>
      <c r="H46" s="36" t="s">
        <v>200</v>
      </c>
      <c r="I46" s="36" t="s">
        <v>200</v>
      </c>
      <c r="J46" s="59"/>
      <c r="K46" s="26"/>
      <c r="L46" s="26" t="s">
        <v>80</v>
      </c>
      <c r="M46" s="26" t="s">
        <v>109</v>
      </c>
      <c r="N46" s="26" t="s">
        <v>110</v>
      </c>
      <c r="O46" s="76">
        <v>402</v>
      </c>
      <c r="P46" s="26"/>
      <c r="Q46" s="76">
        <v>402</v>
      </c>
      <c r="R46" s="76">
        <v>482.4</v>
      </c>
      <c r="S46" s="24" t="s">
        <v>210</v>
      </c>
      <c r="T46" s="24" t="s">
        <v>81</v>
      </c>
      <c r="U46" s="24"/>
      <c r="V46" s="64"/>
      <c r="W46" s="64"/>
      <c r="X46" s="36" t="s">
        <v>215</v>
      </c>
      <c r="Y46" s="24" t="s">
        <v>225</v>
      </c>
      <c r="Z46" s="24" t="s">
        <v>226</v>
      </c>
      <c r="AA46" s="24" t="s">
        <v>221</v>
      </c>
      <c r="AB46" s="36" t="s">
        <v>187</v>
      </c>
      <c r="AC46" s="77"/>
      <c r="AD46" s="36"/>
      <c r="AE46" s="36"/>
      <c r="AF46" s="36"/>
      <c r="AG46" s="78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2">
        <v>66</v>
      </c>
      <c r="C47" s="2" t="s">
        <v>81</v>
      </c>
      <c r="D47" s="14" t="s">
        <v>183</v>
      </c>
      <c r="E47" s="2" t="s">
        <v>106</v>
      </c>
      <c r="F47" s="2">
        <v>1</v>
      </c>
      <c r="G47" s="13" t="s">
        <v>262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72">
        <v>8064.3333300000004</v>
      </c>
      <c r="P47" s="35"/>
      <c r="Q47" s="72">
        <v>8064.3333300000004</v>
      </c>
      <c r="R47" s="72">
        <v>9677.2000000000007</v>
      </c>
      <c r="S47" s="14" t="s">
        <v>328</v>
      </c>
      <c r="T47" s="14" t="s">
        <v>81</v>
      </c>
      <c r="U47" s="14" t="s">
        <v>333</v>
      </c>
      <c r="V47" s="60" t="s">
        <v>83</v>
      </c>
      <c r="W47" s="60" t="s">
        <v>84</v>
      </c>
      <c r="X47" s="13"/>
      <c r="Y47" s="14"/>
      <c r="Z47" s="14"/>
      <c r="AA47" s="14"/>
      <c r="AB47" s="38" t="s">
        <v>262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84</v>
      </c>
      <c r="AJ47" s="49" t="s">
        <v>84</v>
      </c>
      <c r="AK47" s="49" t="s">
        <v>153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2">
        <v>67</v>
      </c>
      <c r="C48" s="2" t="s">
        <v>81</v>
      </c>
      <c r="D48" s="14" t="s">
        <v>197</v>
      </c>
      <c r="E48" s="2" t="s">
        <v>198</v>
      </c>
      <c r="F48" s="2">
        <v>1</v>
      </c>
      <c r="G48" s="13" t="s">
        <v>263</v>
      </c>
      <c r="H48" s="38" t="s">
        <v>201</v>
      </c>
      <c r="I48" s="38" t="s">
        <v>202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72">
        <v>2011.1684299999999</v>
      </c>
      <c r="R48" s="72">
        <v>2413.4021200000002</v>
      </c>
      <c r="S48" s="14" t="s">
        <v>78</v>
      </c>
      <c r="T48" s="14" t="s">
        <v>81</v>
      </c>
      <c r="U48" s="14" t="s">
        <v>79</v>
      </c>
      <c r="V48" s="60" t="s">
        <v>83</v>
      </c>
      <c r="W48" s="60" t="s">
        <v>84</v>
      </c>
      <c r="X48" s="13"/>
      <c r="Y48" s="14"/>
      <c r="Z48" s="14"/>
      <c r="AA48" s="14"/>
      <c r="AB48" s="38" t="s">
        <v>263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84</v>
      </c>
      <c r="AJ48" s="49" t="s">
        <v>84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2">
        <v>68</v>
      </c>
      <c r="C49" s="2" t="s">
        <v>81</v>
      </c>
      <c r="D49" s="14" t="s">
        <v>197</v>
      </c>
      <c r="E49" s="2" t="s">
        <v>198</v>
      </c>
      <c r="F49" s="2">
        <v>1</v>
      </c>
      <c r="G49" s="13" t="s">
        <v>264</v>
      </c>
      <c r="H49" s="38" t="s">
        <v>203</v>
      </c>
      <c r="I49" s="38" t="s">
        <v>204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72">
        <v>632</v>
      </c>
      <c r="R49" s="72">
        <v>758.4</v>
      </c>
      <c r="S49" s="14" t="s">
        <v>78</v>
      </c>
      <c r="T49" s="14" t="s">
        <v>81</v>
      </c>
      <c r="U49" s="14" t="s">
        <v>79</v>
      </c>
      <c r="V49" s="60" t="s">
        <v>83</v>
      </c>
      <c r="W49" s="60" t="s">
        <v>84</v>
      </c>
      <c r="X49" s="13"/>
      <c r="Y49" s="14"/>
      <c r="Z49" s="14"/>
      <c r="AA49" s="14"/>
      <c r="AB49" s="38" t="s">
        <v>264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84</v>
      </c>
      <c r="AJ49" s="49" t="s">
        <v>84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79" customFormat="1" ht="74.25" hidden="1" customHeight="1">
      <c r="A50" s="2">
        <v>7</v>
      </c>
      <c r="B50" s="2">
        <v>69</v>
      </c>
      <c r="C50" s="2" t="s">
        <v>81</v>
      </c>
      <c r="D50" s="14" t="s">
        <v>197</v>
      </c>
      <c r="E50" s="2" t="s">
        <v>107</v>
      </c>
      <c r="F50" s="2">
        <v>1</v>
      </c>
      <c r="G50" s="13" t="s">
        <v>188</v>
      </c>
      <c r="H50" s="13" t="s">
        <v>205</v>
      </c>
      <c r="I50" s="13" t="s">
        <v>205</v>
      </c>
      <c r="J50" s="58"/>
      <c r="K50" s="2"/>
      <c r="L50" s="2" t="s">
        <v>80</v>
      </c>
      <c r="M50" s="2" t="s">
        <v>109</v>
      </c>
      <c r="N50" s="2" t="s">
        <v>110</v>
      </c>
      <c r="O50" s="72">
        <v>10169.49152</v>
      </c>
      <c r="P50" s="2"/>
      <c r="Q50" s="72">
        <v>10169.49152</v>
      </c>
      <c r="R50" s="72">
        <v>12203.38983</v>
      </c>
      <c r="S50" s="14" t="s">
        <v>210</v>
      </c>
      <c r="T50" s="14" t="s">
        <v>81</v>
      </c>
      <c r="U50" s="14"/>
      <c r="V50" s="60"/>
      <c r="W50" s="60"/>
      <c r="X50" s="13" t="s">
        <v>228</v>
      </c>
      <c r="Y50" s="14" t="s">
        <v>229</v>
      </c>
      <c r="Z50" s="14" t="s">
        <v>230</v>
      </c>
      <c r="AA50" s="14" t="s">
        <v>231</v>
      </c>
      <c r="AB50" s="13" t="s">
        <v>227</v>
      </c>
      <c r="AC50" s="73"/>
      <c r="AD50" s="13"/>
      <c r="AE50" s="13"/>
      <c r="AF50" s="13"/>
      <c r="AG50" s="75">
        <v>45000000</v>
      </c>
      <c r="AH50" s="13" t="s">
        <v>126</v>
      </c>
      <c r="AI50" s="60" t="s">
        <v>123</v>
      </c>
      <c r="AJ50" s="60" t="s">
        <v>123</v>
      </c>
      <c r="AK50" s="60" t="s">
        <v>212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79" customFormat="1" ht="81.75" hidden="1" customHeight="1">
      <c r="A51" s="2">
        <v>7</v>
      </c>
      <c r="B51" s="2">
        <v>70</v>
      </c>
      <c r="C51" s="2" t="s">
        <v>81</v>
      </c>
      <c r="D51" s="14" t="s">
        <v>197</v>
      </c>
      <c r="E51" s="2" t="s">
        <v>107</v>
      </c>
      <c r="F51" s="2">
        <v>1</v>
      </c>
      <c r="G51" s="13" t="s">
        <v>189</v>
      </c>
      <c r="H51" s="13" t="s">
        <v>206</v>
      </c>
      <c r="I51" s="13" t="s">
        <v>235</v>
      </c>
      <c r="J51" s="58"/>
      <c r="K51" s="2"/>
      <c r="L51" s="2" t="s">
        <v>80</v>
      </c>
      <c r="M51" s="2" t="s">
        <v>109</v>
      </c>
      <c r="N51" s="2" t="s">
        <v>110</v>
      </c>
      <c r="O51" s="72">
        <v>1796.6101699999999</v>
      </c>
      <c r="P51" s="2"/>
      <c r="Q51" s="72">
        <v>1796.6101699999999</v>
      </c>
      <c r="R51" s="72">
        <v>2155.9322000000002</v>
      </c>
      <c r="S51" s="14" t="s">
        <v>210</v>
      </c>
      <c r="T51" s="14" t="s">
        <v>81</v>
      </c>
      <c r="U51" s="14"/>
      <c r="V51" s="60"/>
      <c r="W51" s="60"/>
      <c r="X51" s="13" t="s">
        <v>228</v>
      </c>
      <c r="Y51" s="14" t="s">
        <v>232</v>
      </c>
      <c r="Z51" s="14" t="s">
        <v>233</v>
      </c>
      <c r="AA51" s="14" t="s">
        <v>234</v>
      </c>
      <c r="AB51" s="13" t="s">
        <v>189</v>
      </c>
      <c r="AC51" s="73"/>
      <c r="AD51" s="13"/>
      <c r="AE51" s="13"/>
      <c r="AF51" s="13"/>
      <c r="AG51" s="75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2">
        <v>71</v>
      </c>
      <c r="C52" s="2" t="s">
        <v>81</v>
      </c>
      <c r="D52" s="14" t="s">
        <v>197</v>
      </c>
      <c r="E52" s="2" t="s">
        <v>199</v>
      </c>
      <c r="F52" s="2">
        <v>1</v>
      </c>
      <c r="G52" s="13" t="s">
        <v>190</v>
      </c>
      <c r="H52" s="38" t="s">
        <v>207</v>
      </c>
      <c r="I52" s="38" t="s">
        <v>207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72">
        <v>2700</v>
      </c>
      <c r="R52" s="72">
        <v>3240</v>
      </c>
      <c r="S52" s="14" t="s">
        <v>78</v>
      </c>
      <c r="T52" s="14" t="s">
        <v>81</v>
      </c>
      <c r="U52" s="14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190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212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2">
        <v>72</v>
      </c>
      <c r="C53" s="2" t="s">
        <v>81</v>
      </c>
      <c r="D53" s="14" t="s">
        <v>197</v>
      </c>
      <c r="E53" s="2" t="s">
        <v>199</v>
      </c>
      <c r="F53" s="2">
        <v>1</v>
      </c>
      <c r="G53" s="13" t="s">
        <v>191</v>
      </c>
      <c r="H53" s="38" t="s">
        <v>206</v>
      </c>
      <c r="I53" s="38" t="s">
        <v>206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72">
        <v>1000</v>
      </c>
      <c r="R53" s="72">
        <v>1200</v>
      </c>
      <c r="S53" s="14" t="s">
        <v>78</v>
      </c>
      <c r="T53" s="14" t="s">
        <v>81</v>
      </c>
      <c r="U53" s="14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191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212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2">
        <v>73</v>
      </c>
      <c r="C54" s="2" t="s">
        <v>81</v>
      </c>
      <c r="D54" s="14" t="s">
        <v>197</v>
      </c>
      <c r="E54" s="2" t="s">
        <v>243</v>
      </c>
      <c r="F54" s="2">
        <v>1</v>
      </c>
      <c r="G54" s="13" t="s">
        <v>192</v>
      </c>
      <c r="H54" s="38" t="s">
        <v>236</v>
      </c>
      <c r="I54" s="38" t="s">
        <v>236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72">
        <v>500</v>
      </c>
      <c r="R54" s="72">
        <v>600</v>
      </c>
      <c r="S54" s="14" t="s">
        <v>78</v>
      </c>
      <c r="T54" s="14" t="s">
        <v>81</v>
      </c>
      <c r="U54" s="14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192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2">
        <v>74</v>
      </c>
      <c r="C55" s="2" t="s">
        <v>81</v>
      </c>
      <c r="D55" s="14" t="s">
        <v>197</v>
      </c>
      <c r="E55" s="2" t="s">
        <v>199</v>
      </c>
      <c r="F55" s="2">
        <v>1</v>
      </c>
      <c r="G55" s="13" t="s">
        <v>193</v>
      </c>
      <c r="H55" s="38" t="s">
        <v>237</v>
      </c>
      <c r="I55" s="38" t="s">
        <v>237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72">
        <v>10000</v>
      </c>
      <c r="R55" s="72">
        <v>12000</v>
      </c>
      <c r="S55" s="14" t="s">
        <v>211</v>
      </c>
      <c r="T55" s="14" t="s">
        <v>81</v>
      </c>
      <c r="U55" s="14" t="s">
        <v>79</v>
      </c>
      <c r="V55" s="60" t="s">
        <v>123</v>
      </c>
      <c r="W55" s="49" t="s">
        <v>83</v>
      </c>
      <c r="X55" s="13"/>
      <c r="Y55" s="14"/>
      <c r="Z55" s="14"/>
      <c r="AA55" s="14"/>
      <c r="AB55" s="38" t="s">
        <v>193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83</v>
      </c>
      <c r="AJ55" s="49" t="s">
        <v>83</v>
      </c>
      <c r="AK55" s="49" t="s">
        <v>86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79" customFormat="1" ht="75.75" hidden="1" customHeight="1">
      <c r="A56" s="2">
        <v>7</v>
      </c>
      <c r="B56" s="2">
        <v>75</v>
      </c>
      <c r="C56" s="2" t="s">
        <v>81</v>
      </c>
      <c r="D56" s="14" t="s">
        <v>197</v>
      </c>
      <c r="E56" s="2" t="s">
        <v>107</v>
      </c>
      <c r="F56" s="2">
        <v>1</v>
      </c>
      <c r="G56" s="13" t="s">
        <v>194</v>
      </c>
      <c r="H56" s="13" t="s">
        <v>205</v>
      </c>
      <c r="I56" s="13" t="s">
        <v>205</v>
      </c>
      <c r="J56" s="58"/>
      <c r="K56" s="2"/>
      <c r="L56" s="2" t="s">
        <v>80</v>
      </c>
      <c r="M56" s="2" t="s">
        <v>109</v>
      </c>
      <c r="N56" s="2" t="s">
        <v>110</v>
      </c>
      <c r="O56" s="72">
        <v>3982.62</v>
      </c>
      <c r="P56" s="2"/>
      <c r="Q56" s="72">
        <v>3982.62</v>
      </c>
      <c r="R56" s="72">
        <v>3982.62</v>
      </c>
      <c r="S56" s="14" t="s">
        <v>210</v>
      </c>
      <c r="T56" s="14" t="s">
        <v>81</v>
      </c>
      <c r="U56" s="14"/>
      <c r="V56" s="60"/>
      <c r="W56" s="60"/>
      <c r="X56" s="80">
        <v>40487</v>
      </c>
      <c r="Y56" s="14" t="s">
        <v>238</v>
      </c>
      <c r="Z56" s="14" t="s">
        <v>239</v>
      </c>
      <c r="AA56" s="14" t="s">
        <v>240</v>
      </c>
      <c r="AB56" s="13" t="s">
        <v>194</v>
      </c>
      <c r="AC56" s="73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hidden="1" customHeight="1">
      <c r="A57" s="2">
        <v>7</v>
      </c>
      <c r="B57" s="35">
        <v>76</v>
      </c>
      <c r="C57" s="35" t="s">
        <v>81</v>
      </c>
      <c r="D57" s="46" t="s">
        <v>197</v>
      </c>
      <c r="E57" s="35" t="s">
        <v>199</v>
      </c>
      <c r="F57" s="35">
        <v>1</v>
      </c>
      <c r="G57" s="38" t="s">
        <v>195</v>
      </c>
      <c r="H57" s="38" t="s">
        <v>208</v>
      </c>
      <c r="I57" s="38" t="s">
        <v>208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213</v>
      </c>
      <c r="W57" s="60" t="s">
        <v>130</v>
      </c>
      <c r="X57" s="13"/>
      <c r="Y57" s="14"/>
      <c r="Z57" s="14"/>
      <c r="AA57" s="14"/>
      <c r="AB57" s="38" t="s">
        <v>195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214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2">
        <v>77</v>
      </c>
      <c r="C58" s="2" t="s">
        <v>81</v>
      </c>
      <c r="D58" s="14" t="s">
        <v>197</v>
      </c>
      <c r="E58" s="2" t="s">
        <v>198</v>
      </c>
      <c r="F58" s="2">
        <v>1</v>
      </c>
      <c r="G58" s="13" t="s">
        <v>265</v>
      </c>
      <c r="H58" s="38" t="s">
        <v>209</v>
      </c>
      <c r="I58" s="38" t="s">
        <v>209</v>
      </c>
      <c r="J58" s="58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72">
        <v>3600</v>
      </c>
      <c r="R58" s="72">
        <v>4320</v>
      </c>
      <c r="S58" s="14" t="s">
        <v>78</v>
      </c>
      <c r="T58" s="14" t="s">
        <v>81</v>
      </c>
      <c r="U58" s="14" t="s">
        <v>79</v>
      </c>
      <c r="V58" s="60" t="s">
        <v>83</v>
      </c>
      <c r="W58" s="60" t="s">
        <v>84</v>
      </c>
      <c r="X58" s="13"/>
      <c r="Y58" s="14"/>
      <c r="Z58" s="14"/>
      <c r="AA58" s="14"/>
      <c r="AB58" s="38" t="s">
        <v>265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84</v>
      </c>
      <c r="AJ58" s="49" t="s">
        <v>84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2">
        <v>78</v>
      </c>
      <c r="C59" s="2" t="s">
        <v>81</v>
      </c>
      <c r="D59" s="14" t="s">
        <v>197</v>
      </c>
      <c r="E59" s="2" t="s">
        <v>199</v>
      </c>
      <c r="F59" s="2">
        <v>1</v>
      </c>
      <c r="G59" s="13" t="s">
        <v>253</v>
      </c>
      <c r="H59" s="38" t="s">
        <v>241</v>
      </c>
      <c r="I59" s="38" t="s">
        <v>242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72">
        <v>291.66667000000001</v>
      </c>
      <c r="R59" s="72">
        <v>350</v>
      </c>
      <c r="S59" s="14" t="s">
        <v>325</v>
      </c>
      <c r="T59" s="14" t="s">
        <v>81</v>
      </c>
      <c r="U59" s="14" t="s">
        <v>79</v>
      </c>
      <c r="V59" s="60" t="s">
        <v>123</v>
      </c>
      <c r="W59" s="60" t="s">
        <v>83</v>
      </c>
      <c r="X59" s="13"/>
      <c r="Y59" s="14"/>
      <c r="Z59" s="14"/>
      <c r="AA59" s="14"/>
      <c r="AB59" s="38" t="s">
        <v>196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83</v>
      </c>
      <c r="AJ59" s="49" t="s">
        <v>83</v>
      </c>
      <c r="AK59" s="49" t="s">
        <v>321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hidden="1" customHeight="1">
      <c r="A60" s="2">
        <v>7</v>
      </c>
      <c r="B60" s="2">
        <v>79</v>
      </c>
      <c r="C60" s="2" t="s">
        <v>81</v>
      </c>
      <c r="D60" s="14" t="s">
        <v>244</v>
      </c>
      <c r="E60" s="2" t="s">
        <v>199</v>
      </c>
      <c r="F60" s="2">
        <v>1</v>
      </c>
      <c r="G60" s="13" t="s">
        <v>303</v>
      </c>
      <c r="H60" s="38" t="s">
        <v>247</v>
      </c>
      <c r="I60" s="38" t="s">
        <v>247</v>
      </c>
      <c r="J60" s="58">
        <v>1</v>
      </c>
      <c r="K60" s="35" t="s">
        <v>274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72">
        <v>2000</v>
      </c>
      <c r="R60" s="72">
        <v>2000</v>
      </c>
      <c r="S60" s="14" t="s">
        <v>249</v>
      </c>
      <c r="T60" s="14" t="s">
        <v>81</v>
      </c>
      <c r="U60" s="14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304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250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hidden="1" customHeight="1">
      <c r="A61" s="2">
        <v>7</v>
      </c>
      <c r="B61" s="35">
        <v>80</v>
      </c>
      <c r="C61" s="35" t="s">
        <v>81</v>
      </c>
      <c r="D61" s="46" t="s">
        <v>244</v>
      </c>
      <c r="E61" s="35" t="s">
        <v>199</v>
      </c>
      <c r="F61" s="35">
        <v>1</v>
      </c>
      <c r="G61" s="38" t="s">
        <v>245</v>
      </c>
      <c r="H61" s="38" t="s">
        <v>247</v>
      </c>
      <c r="I61" s="38" t="s">
        <v>247</v>
      </c>
      <c r="J61" s="69">
        <v>1</v>
      </c>
      <c r="K61" s="35" t="s">
        <v>274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249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252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251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2">
        <v>81</v>
      </c>
      <c r="C62" s="2" t="s">
        <v>81</v>
      </c>
      <c r="D62" s="14" t="s">
        <v>244</v>
      </c>
      <c r="E62" s="2" t="s">
        <v>199</v>
      </c>
      <c r="F62" s="2">
        <v>1</v>
      </c>
      <c r="G62" s="13" t="s">
        <v>306</v>
      </c>
      <c r="H62" s="38" t="s">
        <v>248</v>
      </c>
      <c r="I62" s="38" t="s">
        <v>248</v>
      </c>
      <c r="J62" s="58">
        <v>1</v>
      </c>
      <c r="K62" s="35" t="s">
        <v>274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72">
        <v>4600</v>
      </c>
      <c r="R62" s="72">
        <v>4600</v>
      </c>
      <c r="S62" s="14" t="s">
        <v>328</v>
      </c>
      <c r="T62" s="14" t="s">
        <v>81</v>
      </c>
      <c r="U62" s="14" t="s">
        <v>79</v>
      </c>
      <c r="V62" s="60" t="s">
        <v>123</v>
      </c>
      <c r="W62" s="49" t="s">
        <v>123</v>
      </c>
      <c r="X62" s="13"/>
      <c r="Y62" s="14"/>
      <c r="Z62" s="14"/>
      <c r="AA62" s="14"/>
      <c r="AB62" s="38" t="s">
        <v>306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250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hidden="1" customHeight="1">
      <c r="A63" s="2">
        <v>7</v>
      </c>
      <c r="B63" s="35">
        <v>82</v>
      </c>
      <c r="C63" s="35" t="s">
        <v>81</v>
      </c>
      <c r="D63" s="46" t="s">
        <v>244</v>
      </c>
      <c r="E63" s="35" t="s">
        <v>199</v>
      </c>
      <c r="F63" s="35">
        <v>1</v>
      </c>
      <c r="G63" s="38" t="s">
        <v>246</v>
      </c>
      <c r="H63" s="38" t="s">
        <v>248</v>
      </c>
      <c r="I63" s="38" t="s">
        <v>248</v>
      </c>
      <c r="J63" s="69">
        <v>1</v>
      </c>
      <c r="K63" s="35" t="s">
        <v>274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211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246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251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2">
        <v>83</v>
      </c>
      <c r="C64" s="2" t="s">
        <v>81</v>
      </c>
      <c r="D64" s="14" t="s">
        <v>268</v>
      </c>
      <c r="E64" s="2" t="s">
        <v>267</v>
      </c>
      <c r="F64" s="2">
        <v>1</v>
      </c>
      <c r="G64" s="13" t="s">
        <v>269</v>
      </c>
      <c r="H64" s="38" t="s">
        <v>270</v>
      </c>
      <c r="I64" s="38" t="s">
        <v>270</v>
      </c>
      <c r="J64" s="58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72">
        <v>259672.48332999999</v>
      </c>
      <c r="R64" s="72">
        <v>311606.98</v>
      </c>
      <c r="S64" s="14" t="s">
        <v>330</v>
      </c>
      <c r="T64" s="14" t="s">
        <v>81</v>
      </c>
      <c r="U64" s="14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271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272</v>
      </c>
      <c r="AI64" s="49" t="s">
        <v>83</v>
      </c>
      <c r="AJ64" s="49" t="s">
        <v>83</v>
      </c>
      <c r="AK64" s="49" t="s">
        <v>130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2">
        <v>85</v>
      </c>
      <c r="C65" s="2" t="s">
        <v>81</v>
      </c>
      <c r="D65" s="14" t="s">
        <v>288</v>
      </c>
      <c r="E65" s="2" t="s">
        <v>287</v>
      </c>
      <c r="F65" s="2">
        <v>1</v>
      </c>
      <c r="G65" s="13" t="s">
        <v>331</v>
      </c>
      <c r="H65" s="38" t="s">
        <v>289</v>
      </c>
      <c r="I65" s="38" t="s">
        <v>290</v>
      </c>
      <c r="J65" s="58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72">
        <v>81838.741999999998</v>
      </c>
      <c r="R65" s="72">
        <v>98206.490399999995</v>
      </c>
      <c r="S65" s="14" t="s">
        <v>330</v>
      </c>
      <c r="T65" s="14" t="s">
        <v>81</v>
      </c>
      <c r="U65" s="14" t="s">
        <v>79</v>
      </c>
      <c r="V65" s="60" t="s">
        <v>123</v>
      </c>
      <c r="W65" s="60" t="s">
        <v>83</v>
      </c>
      <c r="X65" s="13"/>
      <c r="Y65" s="14"/>
      <c r="Z65" s="14"/>
      <c r="AA65" s="14"/>
      <c r="AB65" s="38" t="s">
        <v>331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291</v>
      </c>
      <c r="AI65" s="49" t="s">
        <v>83</v>
      </c>
      <c r="AJ65" s="49" t="s">
        <v>83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2">
        <v>86</v>
      </c>
      <c r="C66" s="2" t="s">
        <v>81</v>
      </c>
      <c r="D66" s="14" t="s">
        <v>288</v>
      </c>
      <c r="E66" s="2" t="s">
        <v>287</v>
      </c>
      <c r="F66" s="2">
        <v>1</v>
      </c>
      <c r="G66" s="13" t="s">
        <v>332</v>
      </c>
      <c r="H66" s="38" t="s">
        <v>289</v>
      </c>
      <c r="I66" s="38" t="s">
        <v>290</v>
      </c>
      <c r="J66" s="58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72">
        <v>190957.07</v>
      </c>
      <c r="R66" s="72">
        <v>229148.484</v>
      </c>
      <c r="S66" s="14" t="s">
        <v>330</v>
      </c>
      <c r="T66" s="14" t="s">
        <v>81</v>
      </c>
      <c r="U66" s="14" t="s">
        <v>79</v>
      </c>
      <c r="V66" s="60" t="s">
        <v>123</v>
      </c>
      <c r="W66" s="60" t="s">
        <v>83</v>
      </c>
      <c r="X66" s="13"/>
      <c r="Y66" s="14"/>
      <c r="Z66" s="14"/>
      <c r="AA66" s="14"/>
      <c r="AB66" s="38" t="s">
        <v>332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291</v>
      </c>
      <c r="AI66" s="49" t="s">
        <v>83</v>
      </c>
      <c r="AJ66" s="49" t="s">
        <v>83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 hidden="1">
      <c r="A67" s="2">
        <v>7</v>
      </c>
      <c r="B67" s="2">
        <v>88</v>
      </c>
      <c r="C67" s="2" t="s">
        <v>81</v>
      </c>
      <c r="D67" s="14" t="s">
        <v>268</v>
      </c>
      <c r="E67" s="2" t="s">
        <v>267</v>
      </c>
      <c r="F67" s="2">
        <v>1</v>
      </c>
      <c r="G67" s="13" t="s">
        <v>292</v>
      </c>
      <c r="H67" s="38" t="s">
        <v>293</v>
      </c>
      <c r="I67" s="38" t="s">
        <v>293</v>
      </c>
      <c r="J67" s="58">
        <v>1</v>
      </c>
      <c r="K67" s="87"/>
      <c r="L67" s="87"/>
      <c r="M67" s="35" t="s">
        <v>109</v>
      </c>
      <c r="N67" s="35" t="s">
        <v>110</v>
      </c>
      <c r="O67" s="52">
        <v>621746.35832999996</v>
      </c>
      <c r="P67" s="87"/>
      <c r="Q67" s="72">
        <v>621746.35832999996</v>
      </c>
      <c r="R67" s="72">
        <v>746095.63</v>
      </c>
      <c r="S67" s="14" t="s">
        <v>249</v>
      </c>
      <c r="T67" s="14" t="s">
        <v>81</v>
      </c>
      <c r="U67" s="14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292</v>
      </c>
      <c r="AC67" s="55" t="s">
        <v>294</v>
      </c>
      <c r="AD67" s="13">
        <v>876</v>
      </c>
      <c r="AE67" s="13" t="s">
        <v>295</v>
      </c>
      <c r="AF67" s="13">
        <v>1</v>
      </c>
      <c r="AG67" s="53" t="s">
        <v>296</v>
      </c>
      <c r="AH67" s="38" t="s">
        <v>297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</row>
    <row r="68" spans="1:49" s="57" customFormat="1" ht="186" hidden="1" customHeight="1">
      <c r="A68" s="2">
        <v>7</v>
      </c>
      <c r="B68" s="35">
        <v>89</v>
      </c>
      <c r="C68" s="35" t="s">
        <v>81</v>
      </c>
      <c r="D68" s="46" t="s">
        <v>197</v>
      </c>
      <c r="E68" s="35" t="s">
        <v>107</v>
      </c>
      <c r="F68" s="35">
        <v>1</v>
      </c>
      <c r="G68" s="38" t="s">
        <v>188</v>
      </c>
      <c r="H68" s="38" t="s">
        <v>205</v>
      </c>
      <c r="I68" s="38" t="s">
        <v>205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210</v>
      </c>
      <c r="T68" s="46" t="s">
        <v>81</v>
      </c>
      <c r="U68" s="46"/>
      <c r="V68" s="60"/>
      <c r="W68" s="60"/>
      <c r="X68" s="13" t="s">
        <v>298</v>
      </c>
      <c r="Y68" s="14" t="s">
        <v>299</v>
      </c>
      <c r="Z68" s="14" t="s">
        <v>300</v>
      </c>
      <c r="AA68" s="14" t="s">
        <v>301</v>
      </c>
      <c r="AB68" s="38" t="s">
        <v>302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hidden="1" customHeight="1">
      <c r="A69" s="2">
        <v>7</v>
      </c>
      <c r="B69" s="35">
        <v>90</v>
      </c>
      <c r="C69" s="35" t="s">
        <v>81</v>
      </c>
      <c r="D69" s="46" t="s">
        <v>244</v>
      </c>
      <c r="E69" s="35" t="s">
        <v>199</v>
      </c>
      <c r="F69" s="35">
        <v>1</v>
      </c>
      <c r="G69" s="38" t="s">
        <v>303</v>
      </c>
      <c r="H69" s="38" t="s">
        <v>247</v>
      </c>
      <c r="I69" s="38" t="s">
        <v>247</v>
      </c>
      <c r="J69" s="69">
        <v>1</v>
      </c>
      <c r="K69" s="35" t="s">
        <v>274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249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304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305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hidden="1" customHeight="1">
      <c r="A70" s="2">
        <v>7</v>
      </c>
      <c r="B70" s="35">
        <v>91</v>
      </c>
      <c r="C70" s="35" t="s">
        <v>81</v>
      </c>
      <c r="D70" s="46" t="s">
        <v>244</v>
      </c>
      <c r="E70" s="35" t="s">
        <v>199</v>
      </c>
      <c r="F70" s="35">
        <v>1</v>
      </c>
      <c r="G70" s="38" t="s">
        <v>307</v>
      </c>
      <c r="H70" s="38" t="s">
        <v>248</v>
      </c>
      <c r="I70" s="38" t="s">
        <v>248</v>
      </c>
      <c r="J70" s="69">
        <v>1</v>
      </c>
      <c r="K70" s="35" t="s">
        <v>274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211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307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305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hidden="1" customHeight="1">
      <c r="A71" s="2">
        <v>7</v>
      </c>
      <c r="B71" s="35">
        <v>92</v>
      </c>
      <c r="C71" s="35" t="s">
        <v>81</v>
      </c>
      <c r="D71" s="46" t="s">
        <v>288</v>
      </c>
      <c r="E71" s="35" t="s">
        <v>287</v>
      </c>
      <c r="F71" s="35">
        <v>1</v>
      </c>
      <c r="G71" s="38" t="s">
        <v>308</v>
      </c>
      <c r="H71" s="38" t="s">
        <v>309</v>
      </c>
      <c r="I71" s="38" t="s">
        <v>310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210</v>
      </c>
      <c r="T71" s="46" t="s">
        <v>81</v>
      </c>
      <c r="U71" s="46"/>
      <c r="V71" s="60"/>
      <c r="W71" s="49"/>
      <c r="X71" s="13" t="s">
        <v>311</v>
      </c>
      <c r="Y71" s="14" t="s">
        <v>312</v>
      </c>
      <c r="Z71" s="14" t="s">
        <v>313</v>
      </c>
      <c r="AA71" s="14" t="s">
        <v>314</v>
      </c>
      <c r="AB71" s="38" t="s">
        <v>308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hidden="1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315</v>
      </c>
      <c r="H72" s="38" t="s">
        <v>205</v>
      </c>
      <c r="I72" s="38" t="s">
        <v>205</v>
      </c>
      <c r="J72" s="69"/>
      <c r="K72" s="35" t="s">
        <v>348</v>
      </c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210</v>
      </c>
      <c r="T72" s="46" t="s">
        <v>81</v>
      </c>
      <c r="U72" s="46"/>
      <c r="V72" s="60"/>
      <c r="W72" s="49"/>
      <c r="X72" s="13" t="s">
        <v>316</v>
      </c>
      <c r="Y72" s="14" t="s">
        <v>317</v>
      </c>
      <c r="Z72" s="14" t="s">
        <v>318</v>
      </c>
      <c r="AA72" s="14" t="s">
        <v>319</v>
      </c>
      <c r="AB72" s="38" t="s">
        <v>315</v>
      </c>
      <c r="AC72" s="55"/>
      <c r="AD72" s="13"/>
      <c r="AE72" s="13"/>
      <c r="AF72" s="13"/>
      <c r="AG72" s="53">
        <v>40278000000</v>
      </c>
      <c r="AH72" s="38" t="s">
        <v>320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2">
        <v>94</v>
      </c>
      <c r="C73" s="2" t="s">
        <v>81</v>
      </c>
      <c r="D73" s="14" t="s">
        <v>179</v>
      </c>
      <c r="E73" s="2" t="s">
        <v>287</v>
      </c>
      <c r="F73" s="2">
        <v>1</v>
      </c>
      <c r="G73" s="13" t="s">
        <v>322</v>
      </c>
      <c r="H73" s="38" t="s">
        <v>323</v>
      </c>
      <c r="I73" s="38" t="s">
        <v>323</v>
      </c>
      <c r="J73" s="58">
        <v>1</v>
      </c>
      <c r="K73" s="35"/>
      <c r="L73" s="35" t="s">
        <v>80</v>
      </c>
      <c r="M73" s="35" t="s">
        <v>109</v>
      </c>
      <c r="N73" s="35" t="s">
        <v>110</v>
      </c>
      <c r="O73" s="52">
        <v>451.11099999999999</v>
      </c>
      <c r="P73" s="35"/>
      <c r="Q73" s="72">
        <v>451.11099999999999</v>
      </c>
      <c r="R73" s="72">
        <v>541.33320000000003</v>
      </c>
      <c r="S73" s="14" t="s">
        <v>249</v>
      </c>
      <c r="T73" s="14" t="s">
        <v>81</v>
      </c>
      <c r="U73" s="14" t="s">
        <v>79</v>
      </c>
      <c r="V73" s="60" t="s">
        <v>123</v>
      </c>
      <c r="W73" s="49" t="s">
        <v>83</v>
      </c>
      <c r="X73" s="13"/>
      <c r="Y73" s="14"/>
      <c r="Z73" s="14"/>
      <c r="AA73" s="14"/>
      <c r="AB73" s="38" t="s">
        <v>322</v>
      </c>
      <c r="AC73" s="55" t="s">
        <v>120</v>
      </c>
      <c r="AD73" s="13">
        <v>879</v>
      </c>
      <c r="AE73" s="13" t="s">
        <v>128</v>
      </c>
      <c r="AF73" s="13">
        <v>1</v>
      </c>
      <c r="AG73" s="17">
        <v>92401000</v>
      </c>
      <c r="AH73" s="40" t="s">
        <v>132</v>
      </c>
      <c r="AI73" s="49" t="s">
        <v>83</v>
      </c>
      <c r="AJ73" s="49" t="s">
        <v>83</v>
      </c>
      <c r="AK73" s="49" t="s">
        <v>84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74.25" customHeight="1">
      <c r="A74" s="2">
        <v>7</v>
      </c>
      <c r="B74" s="2">
        <v>95</v>
      </c>
      <c r="C74" s="2" t="s">
        <v>81</v>
      </c>
      <c r="D74" s="14" t="s">
        <v>179</v>
      </c>
      <c r="E74" s="2" t="s">
        <v>287</v>
      </c>
      <c r="F74" s="2">
        <v>1</v>
      </c>
      <c r="G74" s="13" t="s">
        <v>324</v>
      </c>
      <c r="H74" s="38" t="s">
        <v>323</v>
      </c>
      <c r="I74" s="38" t="s">
        <v>323</v>
      </c>
      <c r="J74" s="58">
        <v>1</v>
      </c>
      <c r="K74" s="35"/>
      <c r="L74" s="35" t="s">
        <v>80</v>
      </c>
      <c r="M74" s="35" t="s">
        <v>109</v>
      </c>
      <c r="N74" s="35" t="s">
        <v>110</v>
      </c>
      <c r="O74" s="52">
        <v>360.55500000000001</v>
      </c>
      <c r="P74" s="35"/>
      <c r="Q74" s="72">
        <v>360.55500000000001</v>
      </c>
      <c r="R74" s="72">
        <v>432.666</v>
      </c>
      <c r="S74" s="14" t="s">
        <v>249</v>
      </c>
      <c r="T74" s="14" t="s">
        <v>81</v>
      </c>
      <c r="U74" s="14" t="s">
        <v>79</v>
      </c>
      <c r="V74" s="60" t="s">
        <v>123</v>
      </c>
      <c r="W74" s="49" t="s">
        <v>83</v>
      </c>
      <c r="X74" s="13"/>
      <c r="Y74" s="14"/>
      <c r="Z74" s="14"/>
      <c r="AA74" s="14"/>
      <c r="AB74" s="38" t="s">
        <v>324</v>
      </c>
      <c r="AC74" s="55" t="s">
        <v>120</v>
      </c>
      <c r="AD74" s="13">
        <v>879</v>
      </c>
      <c r="AE74" s="13" t="s">
        <v>128</v>
      </c>
      <c r="AF74" s="13">
        <v>1</v>
      </c>
      <c r="AG74" s="17">
        <v>92401000</v>
      </c>
      <c r="AH74" s="40" t="s">
        <v>132</v>
      </c>
      <c r="AI74" s="49" t="s">
        <v>83</v>
      </c>
      <c r="AJ74" s="49" t="s">
        <v>83</v>
      </c>
      <c r="AK74" s="49" t="s">
        <v>84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93.75" customHeight="1">
      <c r="A75" s="2">
        <v>7</v>
      </c>
      <c r="B75" s="2">
        <v>96</v>
      </c>
      <c r="C75" s="2" t="s">
        <v>81</v>
      </c>
      <c r="D75" s="14" t="s">
        <v>179</v>
      </c>
      <c r="E75" s="2" t="s">
        <v>287</v>
      </c>
      <c r="F75" s="2">
        <v>1</v>
      </c>
      <c r="G75" s="13" t="s">
        <v>326</v>
      </c>
      <c r="H75" s="38" t="s">
        <v>323</v>
      </c>
      <c r="I75" s="38" t="s">
        <v>323</v>
      </c>
      <c r="J75" s="58">
        <v>1</v>
      </c>
      <c r="K75" s="35"/>
      <c r="L75" s="35" t="s">
        <v>80</v>
      </c>
      <c r="M75" s="35" t="s">
        <v>109</v>
      </c>
      <c r="N75" s="35" t="s">
        <v>110</v>
      </c>
      <c r="O75" s="52">
        <v>590.9</v>
      </c>
      <c r="P75" s="35"/>
      <c r="Q75" s="72">
        <v>590.9</v>
      </c>
      <c r="R75" s="72">
        <v>709.08</v>
      </c>
      <c r="S75" s="14" t="s">
        <v>328</v>
      </c>
      <c r="T75" s="14" t="s">
        <v>81</v>
      </c>
      <c r="U75" s="14" t="s">
        <v>79</v>
      </c>
      <c r="V75" s="60" t="s">
        <v>123</v>
      </c>
      <c r="W75" s="49" t="s">
        <v>83</v>
      </c>
      <c r="X75" s="13"/>
      <c r="Y75" s="14"/>
      <c r="Z75" s="14"/>
      <c r="AA75" s="14"/>
      <c r="AB75" s="38" t="s">
        <v>326</v>
      </c>
      <c r="AC75" s="55" t="s">
        <v>120</v>
      </c>
      <c r="AD75" s="13">
        <v>879</v>
      </c>
      <c r="AE75" s="13" t="s">
        <v>327</v>
      </c>
      <c r="AF75" s="13">
        <v>1</v>
      </c>
      <c r="AG75" s="17">
        <v>92401000</v>
      </c>
      <c r="AH75" s="40" t="s">
        <v>132</v>
      </c>
      <c r="AI75" s="49" t="s">
        <v>83</v>
      </c>
      <c r="AJ75" s="49" t="s">
        <v>83</v>
      </c>
      <c r="AK75" s="49" t="s">
        <v>84</v>
      </c>
      <c r="AL75" s="35">
        <v>2019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 ht="106.5" customHeight="1">
      <c r="A76" s="2">
        <v>7</v>
      </c>
      <c r="B76" s="2">
        <v>97</v>
      </c>
      <c r="C76" s="2" t="s">
        <v>81</v>
      </c>
      <c r="D76" s="14" t="s">
        <v>179</v>
      </c>
      <c r="E76" s="2" t="s">
        <v>287</v>
      </c>
      <c r="F76" s="2">
        <v>1</v>
      </c>
      <c r="G76" s="13" t="s">
        <v>329</v>
      </c>
      <c r="H76" s="38" t="s">
        <v>323</v>
      </c>
      <c r="I76" s="38" t="s">
        <v>323</v>
      </c>
      <c r="J76" s="58">
        <v>1</v>
      </c>
      <c r="K76" s="35"/>
      <c r="L76" s="35" t="s">
        <v>80</v>
      </c>
      <c r="M76" s="35" t="s">
        <v>109</v>
      </c>
      <c r="N76" s="35" t="s">
        <v>110</v>
      </c>
      <c r="O76" s="52">
        <v>7700</v>
      </c>
      <c r="P76" s="35"/>
      <c r="Q76" s="72">
        <v>7700</v>
      </c>
      <c r="R76" s="72">
        <v>9240</v>
      </c>
      <c r="S76" s="14" t="s">
        <v>328</v>
      </c>
      <c r="T76" s="14" t="s">
        <v>81</v>
      </c>
      <c r="U76" s="14" t="s">
        <v>79</v>
      </c>
      <c r="V76" s="60" t="s">
        <v>123</v>
      </c>
      <c r="W76" s="49" t="s">
        <v>83</v>
      </c>
      <c r="X76" s="13"/>
      <c r="Y76" s="14"/>
      <c r="Z76" s="14"/>
      <c r="AA76" s="14"/>
      <c r="AB76" s="38" t="s">
        <v>329</v>
      </c>
      <c r="AC76" s="55" t="s">
        <v>120</v>
      </c>
      <c r="AD76" s="13">
        <v>879</v>
      </c>
      <c r="AE76" s="13" t="s">
        <v>128</v>
      </c>
      <c r="AF76" s="13">
        <v>1</v>
      </c>
      <c r="AG76" s="17">
        <v>92401000</v>
      </c>
      <c r="AH76" s="40" t="s">
        <v>132</v>
      </c>
      <c r="AI76" s="49" t="s">
        <v>83</v>
      </c>
      <c r="AJ76" s="49" t="s">
        <v>83</v>
      </c>
      <c r="AK76" s="49" t="s">
        <v>84</v>
      </c>
      <c r="AL76" s="35">
        <v>2019</v>
      </c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s="57" customFormat="1" ht="101.25" customHeight="1">
      <c r="A77" s="2">
        <v>7</v>
      </c>
      <c r="B77" s="2">
        <v>98</v>
      </c>
      <c r="C77" s="2" t="s">
        <v>81</v>
      </c>
      <c r="D77" s="14" t="s">
        <v>343</v>
      </c>
      <c r="E77" s="2" t="s">
        <v>287</v>
      </c>
      <c r="F77" s="2">
        <v>1</v>
      </c>
      <c r="G77" s="13" t="s">
        <v>340</v>
      </c>
      <c r="H77" s="38" t="s">
        <v>334</v>
      </c>
      <c r="I77" s="38" t="s">
        <v>310</v>
      </c>
      <c r="J77" s="58">
        <v>1</v>
      </c>
      <c r="K77" s="35"/>
      <c r="L77" s="35" t="s">
        <v>80</v>
      </c>
      <c r="M77" s="35" t="s">
        <v>109</v>
      </c>
      <c r="N77" s="35" t="s">
        <v>110</v>
      </c>
      <c r="O77" s="52">
        <v>166.66667000000001</v>
      </c>
      <c r="P77" s="35"/>
      <c r="Q77" s="72">
        <v>166.66667000000001</v>
      </c>
      <c r="R77" s="72">
        <v>200</v>
      </c>
      <c r="S77" s="14" t="s">
        <v>210</v>
      </c>
      <c r="T77" s="14" t="s">
        <v>81</v>
      </c>
      <c r="U77" s="14" t="s">
        <v>335</v>
      </c>
      <c r="V77" s="60" t="s">
        <v>123</v>
      </c>
      <c r="W77" s="49" t="s">
        <v>123</v>
      </c>
      <c r="X77" s="13" t="s">
        <v>336</v>
      </c>
      <c r="Y77" s="14" t="s">
        <v>337</v>
      </c>
      <c r="Z77" s="14" t="s">
        <v>338</v>
      </c>
      <c r="AA77" s="14" t="s">
        <v>339</v>
      </c>
      <c r="AB77" s="38" t="s">
        <v>340</v>
      </c>
      <c r="AC77" s="55" t="s">
        <v>341</v>
      </c>
      <c r="AD77" s="13" t="s">
        <v>295</v>
      </c>
      <c r="AE77" s="13" t="s">
        <v>295</v>
      </c>
      <c r="AF77" s="13">
        <v>1</v>
      </c>
      <c r="AG77" s="53">
        <v>40298562000</v>
      </c>
      <c r="AH77" s="38" t="s">
        <v>342</v>
      </c>
      <c r="AI77" s="49" t="s">
        <v>123</v>
      </c>
      <c r="AJ77" s="49" t="s">
        <v>123</v>
      </c>
      <c r="AK77" s="49" t="s">
        <v>83</v>
      </c>
      <c r="AL77" s="35">
        <v>2019</v>
      </c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s="57" customFormat="1" ht="101.25" customHeight="1">
      <c r="A78" s="2">
        <v>7</v>
      </c>
      <c r="B78" s="2">
        <v>99</v>
      </c>
      <c r="C78" s="2" t="s">
        <v>81</v>
      </c>
      <c r="D78" s="14" t="s">
        <v>343</v>
      </c>
      <c r="E78" s="2" t="s">
        <v>287</v>
      </c>
      <c r="F78" s="2">
        <v>1</v>
      </c>
      <c r="G78" s="13" t="s">
        <v>344</v>
      </c>
      <c r="H78" s="38" t="s">
        <v>334</v>
      </c>
      <c r="I78" s="38" t="s">
        <v>310</v>
      </c>
      <c r="J78" s="58">
        <v>1</v>
      </c>
      <c r="K78" s="35"/>
      <c r="L78" s="35" t="s">
        <v>80</v>
      </c>
      <c r="M78" s="35" t="s">
        <v>109</v>
      </c>
      <c r="N78" s="35" t="s">
        <v>110</v>
      </c>
      <c r="O78" s="52" t="s">
        <v>345</v>
      </c>
      <c r="P78" s="35"/>
      <c r="Q78" s="72" t="s">
        <v>345</v>
      </c>
      <c r="R78" s="72">
        <v>300</v>
      </c>
      <c r="S78" s="14" t="s">
        <v>210</v>
      </c>
      <c r="T78" s="14" t="s">
        <v>81</v>
      </c>
      <c r="U78" s="14" t="s">
        <v>335</v>
      </c>
      <c r="V78" s="60" t="s">
        <v>123</v>
      </c>
      <c r="W78" s="49" t="s">
        <v>123</v>
      </c>
      <c r="X78" s="13" t="s">
        <v>336</v>
      </c>
      <c r="Y78" s="14" t="s">
        <v>337</v>
      </c>
      <c r="Z78" s="14" t="s">
        <v>338</v>
      </c>
      <c r="AA78" s="14" t="s">
        <v>339</v>
      </c>
      <c r="AB78" s="38" t="s">
        <v>344</v>
      </c>
      <c r="AC78" s="55" t="s">
        <v>341</v>
      </c>
      <c r="AD78" s="13" t="s">
        <v>295</v>
      </c>
      <c r="AE78" s="13" t="s">
        <v>295</v>
      </c>
      <c r="AF78" s="13">
        <v>1</v>
      </c>
      <c r="AG78" s="53">
        <v>40298562000</v>
      </c>
      <c r="AH78" s="38" t="s">
        <v>342</v>
      </c>
      <c r="AI78" s="49" t="s">
        <v>123</v>
      </c>
      <c r="AJ78" s="49" t="s">
        <v>123</v>
      </c>
      <c r="AK78" s="49" t="s">
        <v>84</v>
      </c>
      <c r="AL78" s="35">
        <v>2019</v>
      </c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s="57" customFormat="1" ht="101.25" customHeight="1">
      <c r="A79" s="2">
        <v>7</v>
      </c>
      <c r="B79" s="2">
        <v>100</v>
      </c>
      <c r="C79" s="2" t="s">
        <v>81</v>
      </c>
      <c r="D79" s="14" t="s">
        <v>343</v>
      </c>
      <c r="E79" s="2" t="s">
        <v>268</v>
      </c>
      <c r="F79" s="2">
        <v>1</v>
      </c>
      <c r="G79" s="13" t="s">
        <v>346</v>
      </c>
      <c r="H79" s="38" t="s">
        <v>349</v>
      </c>
      <c r="I79" s="38" t="s">
        <v>349</v>
      </c>
      <c r="J79" s="58">
        <v>1</v>
      </c>
      <c r="K79" s="35" t="s">
        <v>347</v>
      </c>
      <c r="L79" s="35" t="s">
        <v>80</v>
      </c>
      <c r="M79" s="35" t="s">
        <v>109</v>
      </c>
      <c r="N79" s="35" t="s">
        <v>110</v>
      </c>
      <c r="O79" s="52">
        <v>446.88600000000002</v>
      </c>
      <c r="P79" s="35"/>
      <c r="Q79" s="72">
        <v>446.88600000000002</v>
      </c>
      <c r="R79" s="72">
        <v>446.88600000000002</v>
      </c>
      <c r="S79" s="14" t="s">
        <v>328</v>
      </c>
      <c r="T79" s="14" t="s">
        <v>81</v>
      </c>
      <c r="U79" s="14" t="s">
        <v>350</v>
      </c>
      <c r="V79" s="60" t="s">
        <v>83</v>
      </c>
      <c r="W79" s="49" t="s">
        <v>83</v>
      </c>
      <c r="X79" s="13"/>
      <c r="Y79" s="14"/>
      <c r="Z79" s="14"/>
      <c r="AA79" s="14"/>
      <c r="AB79" s="38" t="s">
        <v>346</v>
      </c>
      <c r="AC79" s="55" t="s">
        <v>120</v>
      </c>
      <c r="AD79" s="13" t="s">
        <v>295</v>
      </c>
      <c r="AE79" s="13" t="s">
        <v>295</v>
      </c>
      <c r="AF79" s="13">
        <v>1</v>
      </c>
      <c r="AG79" s="53">
        <v>71160000000</v>
      </c>
      <c r="AH79" s="38" t="s">
        <v>297</v>
      </c>
      <c r="AI79" s="49" t="s">
        <v>84</v>
      </c>
      <c r="AJ79" s="49" t="s">
        <v>84</v>
      </c>
      <c r="AK79" s="49" t="s">
        <v>351</v>
      </c>
      <c r="AL79" s="35">
        <v>2019</v>
      </c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s="57" customFormat="1" ht="163.5" customHeight="1">
      <c r="A80" s="2">
        <v>7</v>
      </c>
      <c r="B80" s="2">
        <v>101</v>
      </c>
      <c r="C80" s="2" t="s">
        <v>81</v>
      </c>
      <c r="D80" s="14" t="s">
        <v>354</v>
      </c>
      <c r="E80" s="2" t="s">
        <v>287</v>
      </c>
      <c r="F80" s="2">
        <v>1</v>
      </c>
      <c r="G80" s="13" t="s">
        <v>353</v>
      </c>
      <c r="H80" s="38" t="s">
        <v>323</v>
      </c>
      <c r="I80" s="38" t="s">
        <v>323</v>
      </c>
      <c r="J80" s="58">
        <v>1</v>
      </c>
      <c r="K80" s="35"/>
      <c r="L80" s="35" t="s">
        <v>80</v>
      </c>
      <c r="M80" s="35" t="s">
        <v>109</v>
      </c>
      <c r="N80" s="35" t="s">
        <v>110</v>
      </c>
      <c r="O80" s="52">
        <v>500.55500000000001</v>
      </c>
      <c r="P80" s="35"/>
      <c r="Q80" s="72">
        <v>500.55500000000001</v>
      </c>
      <c r="R80" s="72">
        <v>600.66600000000005</v>
      </c>
      <c r="S80" s="14" t="s">
        <v>328</v>
      </c>
      <c r="T80" s="14" t="s">
        <v>81</v>
      </c>
      <c r="U80" s="14" t="s">
        <v>350</v>
      </c>
      <c r="V80" s="60" t="s">
        <v>83</v>
      </c>
      <c r="W80" s="49" t="s">
        <v>84</v>
      </c>
      <c r="X80" s="13"/>
      <c r="Y80" s="14"/>
      <c r="Z80" s="14"/>
      <c r="AA80" s="14"/>
      <c r="AB80" s="38" t="s">
        <v>355</v>
      </c>
      <c r="AC80" s="55" t="s">
        <v>120</v>
      </c>
      <c r="AD80" s="13" t="s">
        <v>295</v>
      </c>
      <c r="AE80" s="13" t="s">
        <v>295</v>
      </c>
      <c r="AF80" s="13">
        <v>1</v>
      </c>
      <c r="AG80" s="53">
        <v>36401000000</v>
      </c>
      <c r="AH80" s="38" t="s">
        <v>356</v>
      </c>
      <c r="AI80" s="49" t="s">
        <v>84</v>
      </c>
      <c r="AJ80" s="49" t="s">
        <v>84</v>
      </c>
      <c r="AK80" s="49" t="s">
        <v>86</v>
      </c>
      <c r="AL80" s="35">
        <v>2019</v>
      </c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s="57" customFormat="1">
      <c r="A81" s="2"/>
      <c r="B81" s="35"/>
      <c r="C81" s="35"/>
      <c r="D81" s="46"/>
      <c r="E81" s="35"/>
      <c r="F81" s="35"/>
      <c r="G81" s="38"/>
      <c r="H81" s="38"/>
      <c r="I81" s="38"/>
      <c r="J81" s="69"/>
      <c r="K81" s="35"/>
      <c r="L81" s="35"/>
      <c r="M81" s="35"/>
      <c r="N81" s="35"/>
      <c r="O81" s="52"/>
      <c r="P81" s="35"/>
      <c r="Q81" s="52"/>
      <c r="R81" s="52"/>
      <c r="S81" s="46"/>
      <c r="T81" s="46"/>
      <c r="U81" s="46"/>
      <c r="V81" s="60"/>
      <c r="W81" s="60"/>
      <c r="X81" s="13"/>
      <c r="Y81" s="14"/>
      <c r="Z81" s="14"/>
      <c r="AA81" s="14"/>
      <c r="AB81" s="38"/>
      <c r="AC81" s="55"/>
      <c r="AD81" s="13"/>
      <c r="AE81" s="13"/>
      <c r="AF81" s="13"/>
      <c r="AG81" s="53"/>
      <c r="AH81" s="38"/>
      <c r="AI81" s="49"/>
      <c r="AJ81" s="49"/>
      <c r="AK81" s="49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</sheetData>
  <autoFilter ref="A19:AW80">
    <filterColumn colId="21">
      <filters>
        <filter val="28.02.2019"/>
        <filter val="31.03.2019"/>
      </filters>
    </filterColumn>
  </autoFilter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2">
        <f>401470.46059*1000</f>
        <v>401470460.58999997</v>
      </c>
      <c r="G10">
        <v>100</v>
      </c>
      <c r="K10" s="82">
        <f>373415.53437*1000</f>
        <v>373415534.37</v>
      </c>
      <c r="L10">
        <v>100</v>
      </c>
      <c r="Q10" s="82">
        <v>728825.43463000003</v>
      </c>
      <c r="R10" s="82">
        <f>Q10*1000</f>
        <v>728825434.63</v>
      </c>
      <c r="S10">
        <v>100</v>
      </c>
    </row>
    <row r="11" spans="5:19">
      <c r="E11" s="83" t="s">
        <v>275</v>
      </c>
      <c r="F11" s="82">
        <f>395702.73434*1000</f>
        <v>395702734.34000003</v>
      </c>
      <c r="G11" s="84">
        <f>F11*G10/F10</f>
        <v>98.563349781320468</v>
      </c>
      <c r="H11" s="83" t="s">
        <v>280</v>
      </c>
      <c r="K11">
        <f>353202.73434*1000</f>
        <v>353202734.34000003</v>
      </c>
      <c r="L11" s="84">
        <f>K11*L10/K10</f>
        <v>94.58704896567798</v>
      </c>
      <c r="P11" t="s">
        <v>275</v>
      </c>
      <c r="Q11" s="82">
        <v>723057.70837999997</v>
      </c>
      <c r="R11" s="82">
        <f>Q11*1000</f>
        <v>723057708.38</v>
      </c>
      <c r="S11" s="84">
        <f>R11*S10/R10</f>
        <v>99.2086271998825</v>
      </c>
    </row>
    <row r="12" spans="5:19">
      <c r="G12" s="81"/>
      <c r="Q12" s="82"/>
      <c r="R12" s="82"/>
    </row>
    <row r="13" spans="5:19">
      <c r="Q13" s="82"/>
      <c r="R13" s="82"/>
    </row>
    <row r="14" spans="5:19">
      <c r="F14" s="86">
        <v>421665260.62</v>
      </c>
      <c r="G14">
        <v>100</v>
      </c>
      <c r="K14" s="82">
        <f>K10</f>
        <v>373415534.37</v>
      </c>
      <c r="L14">
        <v>100</v>
      </c>
      <c r="Q14" s="82">
        <v>749020.23465999996</v>
      </c>
      <c r="R14" s="86">
        <f>Q14*1000</f>
        <v>749020234.65999997</v>
      </c>
      <c r="S14">
        <v>100</v>
      </c>
    </row>
    <row r="15" spans="5:19">
      <c r="E15" s="83" t="s">
        <v>276</v>
      </c>
      <c r="F15" s="82">
        <f>20194.80003*1000</f>
        <v>20194800.029999997</v>
      </c>
      <c r="G15" s="84">
        <f>F15*G14/F14</f>
        <v>4.7892966094257705</v>
      </c>
      <c r="H15" s="83" t="s">
        <v>280</v>
      </c>
      <c r="K15">
        <f>20194.80003*1000</f>
        <v>20194800.029999997</v>
      </c>
      <c r="L15" s="84">
        <f>K15*L14/K14</f>
        <v>5.4081306671055396</v>
      </c>
      <c r="P15" t="s">
        <v>276</v>
      </c>
      <c r="Q15" s="82">
        <v>20194.800029999999</v>
      </c>
      <c r="R15" s="82">
        <f>Q15*1000</f>
        <v>20194800.029999997</v>
      </c>
      <c r="S15" s="84">
        <f>R15*S14/R14</f>
        <v>2.6961621456284086</v>
      </c>
    </row>
    <row r="16" spans="5:19">
      <c r="Q16" s="82"/>
      <c r="R16" s="82"/>
    </row>
    <row r="17" spans="5:21">
      <c r="Q17" s="82"/>
      <c r="R17" s="82"/>
    </row>
    <row r="18" spans="5:21">
      <c r="F18" s="82">
        <f>F14</f>
        <v>421665260.62</v>
      </c>
      <c r="G18">
        <v>100</v>
      </c>
      <c r="Q18" s="82">
        <v>749020.23465999996</v>
      </c>
      <c r="R18" s="82">
        <f>Q18*1000</f>
        <v>749020234.65999997</v>
      </c>
      <c r="S18">
        <v>100</v>
      </c>
    </row>
    <row r="19" spans="5:21">
      <c r="E19" t="s">
        <v>278</v>
      </c>
      <c r="F19">
        <f>5767.72625*1000</f>
        <v>5767726.25</v>
      </c>
      <c r="G19" s="84">
        <f>F19*G18/F18</f>
        <v>1.3678447784670149</v>
      </c>
      <c r="H19" s="83" t="s">
        <v>280</v>
      </c>
      <c r="P19" t="s">
        <v>278</v>
      </c>
      <c r="Q19" s="82">
        <v>5767.7262500000006</v>
      </c>
      <c r="R19" s="82">
        <f>Q19*1000</f>
        <v>5767726.2500000009</v>
      </c>
      <c r="S19" s="84">
        <f>R19*S18/R18</f>
        <v>0.77003610624993657</v>
      </c>
    </row>
    <row r="20" spans="5:21">
      <c r="E20" t="s">
        <v>279</v>
      </c>
      <c r="F20">
        <f>25962.52628*1000</f>
        <v>25962526.279999997</v>
      </c>
      <c r="G20" s="84">
        <f>F20*G18/F18</f>
        <v>6.1571413878927848</v>
      </c>
      <c r="H20" s="83" t="s">
        <v>280</v>
      </c>
      <c r="P20" t="s">
        <v>279</v>
      </c>
      <c r="Q20" s="82">
        <v>25962.526279999998</v>
      </c>
      <c r="R20" s="82">
        <f>Q20*1000</f>
        <v>25962526.279999997</v>
      </c>
      <c r="S20" s="84">
        <f>R20*S18/R18</f>
        <v>3.4661982518783447</v>
      </c>
    </row>
    <row r="21" spans="5:21">
      <c r="Q21" s="82"/>
      <c r="R21" s="82"/>
    </row>
    <row r="22" spans="5:21">
      <c r="Q22" s="82"/>
      <c r="R22" s="82"/>
    </row>
    <row r="23" spans="5:21">
      <c r="Q23" s="82"/>
      <c r="R23" s="82"/>
    </row>
    <row r="24" spans="5:21">
      <c r="E24" s="108" t="s">
        <v>281</v>
      </c>
      <c r="F24" s="82">
        <f>373397.53437*1000</f>
        <v>373397534.37</v>
      </c>
      <c r="G24">
        <v>100</v>
      </c>
      <c r="P24" s="108" t="s">
        <v>281</v>
      </c>
      <c r="Q24" s="82">
        <v>700752.50841000001</v>
      </c>
      <c r="R24" s="82">
        <f>Q24*1000</f>
        <v>700752508.40999997</v>
      </c>
      <c r="S24">
        <v>100</v>
      </c>
    </row>
    <row r="25" spans="5:21">
      <c r="E25" s="108"/>
      <c r="F25" s="83">
        <f>349362.73434*1000</f>
        <v>349362734.34000003</v>
      </c>
      <c r="G25" s="84">
        <f>G24*F25/F24</f>
        <v>93.563214049993192</v>
      </c>
      <c r="H25" s="83" t="s">
        <v>280</v>
      </c>
      <c r="P25" s="108"/>
      <c r="Q25" s="82">
        <v>676717.70837999997</v>
      </c>
      <c r="R25" s="82">
        <f>Q25*1000</f>
        <v>676717708.38</v>
      </c>
      <c r="S25" s="84">
        <f>R25*S24/R24</f>
        <v>96.570144274683415</v>
      </c>
    </row>
    <row r="26" spans="5:21">
      <c r="Q26" s="82"/>
      <c r="R26" s="82"/>
    </row>
    <row r="27" spans="5:21">
      <c r="Q27" s="82"/>
      <c r="R27" s="82"/>
    </row>
    <row r="28" spans="5:21">
      <c r="Q28" s="82"/>
      <c r="R28" s="82"/>
    </row>
    <row r="29" spans="5:21">
      <c r="E29" t="s">
        <v>277</v>
      </c>
      <c r="F29">
        <v>358106.98</v>
      </c>
      <c r="G29" s="85">
        <f>F29*1000</f>
        <v>358106980</v>
      </c>
      <c r="H29" s="84">
        <f>G29*100/G33</f>
        <v>84.926839710118315</v>
      </c>
      <c r="I29" s="83" t="s">
        <v>280</v>
      </c>
      <c r="J29">
        <v>4</v>
      </c>
      <c r="P29" t="s">
        <v>277</v>
      </c>
      <c r="Q29" s="82">
        <v>685461.95403999998</v>
      </c>
      <c r="R29" s="8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283</v>
      </c>
      <c r="F30">
        <v>8000</v>
      </c>
      <c r="G30" s="85">
        <f t="shared" ref="G30:G32" si="0">F30*1000</f>
        <v>8000000</v>
      </c>
      <c r="H30" s="84">
        <f>G30*100/G33</f>
        <v>1.8972395279224843</v>
      </c>
      <c r="I30" s="83" t="s">
        <v>280</v>
      </c>
      <c r="J30">
        <v>2</v>
      </c>
      <c r="P30" t="s">
        <v>283</v>
      </c>
      <c r="Q30" s="82">
        <v>8000</v>
      </c>
      <c r="R30" s="8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282</v>
      </c>
      <c r="F31">
        <v>35363.480589999999</v>
      </c>
      <c r="G31" s="85">
        <f t="shared" si="0"/>
        <v>35363480.589999996</v>
      </c>
      <c r="H31" s="84">
        <f>G31*100/G33</f>
        <v>8.3866241525334413</v>
      </c>
      <c r="I31" s="83" t="s">
        <v>280</v>
      </c>
      <c r="J31">
        <v>32</v>
      </c>
      <c r="P31" t="s">
        <v>282</v>
      </c>
      <c r="Q31" s="82">
        <v>35363.480589999999</v>
      </c>
      <c r="R31" s="8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276</v>
      </c>
      <c r="F32">
        <v>20194.800029999999</v>
      </c>
      <c r="G32" s="85">
        <f t="shared" si="0"/>
        <v>20194800.029999997</v>
      </c>
      <c r="H32" s="84">
        <f>G32*100/G33</f>
        <v>4.7892966094257705</v>
      </c>
      <c r="I32" s="83" t="s">
        <v>280</v>
      </c>
      <c r="J32">
        <v>7</v>
      </c>
      <c r="P32" t="s">
        <v>276</v>
      </c>
      <c r="Q32" s="82">
        <v>20194.800029999999</v>
      </c>
      <c r="R32" s="82">
        <f t="shared" si="1"/>
        <v>20194800.029999997</v>
      </c>
      <c r="T32">
        <v>7</v>
      </c>
      <c r="U32">
        <f>R32*100/R33</f>
        <v>2.6961621456284086</v>
      </c>
    </row>
    <row r="33" spans="5:21">
      <c r="G33" s="82">
        <f>SUM(G29:G32)</f>
        <v>421665260.61999995</v>
      </c>
      <c r="H33" s="84">
        <f>SUM(H29:H32)</f>
        <v>100.00000000000001</v>
      </c>
      <c r="I33" s="83" t="s">
        <v>280</v>
      </c>
      <c r="J33">
        <f>SUM(J29:J32)</f>
        <v>45</v>
      </c>
      <c r="Q33" s="82"/>
      <c r="R33" s="8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2"/>
      <c r="R34" s="82"/>
    </row>
    <row r="35" spans="5:21">
      <c r="E35" t="s">
        <v>284</v>
      </c>
      <c r="F35">
        <v>16366.810219999999</v>
      </c>
      <c r="G35" s="85">
        <f t="shared" ref="G35:G37" si="2">F35*1000</f>
        <v>16366810.219999999</v>
      </c>
      <c r="Q35" s="82"/>
      <c r="R35" s="82"/>
    </row>
    <row r="36" spans="5:21">
      <c r="E36" t="s">
        <v>285</v>
      </c>
      <c r="F36">
        <v>24109.668279999998</v>
      </c>
      <c r="G36" s="85">
        <f t="shared" si="2"/>
        <v>24109668.279999997</v>
      </c>
      <c r="Q36" s="82"/>
      <c r="R36" s="82"/>
    </row>
    <row r="37" spans="5:21">
      <c r="E37" t="s">
        <v>286</v>
      </c>
      <c r="F37">
        <v>381188.78211999999</v>
      </c>
      <c r="G37" s="85">
        <f t="shared" si="2"/>
        <v>381188782.12</v>
      </c>
      <c r="Q37" s="82"/>
      <c r="R37" s="82"/>
    </row>
    <row r="38" spans="5:21">
      <c r="G38" s="82">
        <f>SUM(G35:G37)</f>
        <v>421665260.62</v>
      </c>
      <c r="H38" s="8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2019-03-25T07:15:40Z</dcterms:modified>
</cp:coreProperties>
</file>