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<sst xmlns="http://schemas.openxmlformats.org/spreadsheetml/2006/main" count="1297" uniqueCount="329">
  <si>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</si>
  <si>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</si>
  <si>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</si>
  <si>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</si>
  <si>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</si>
  <si>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</si>
  <si>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</si>
  <si>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</si>
  <si>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</si>
  <si>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</si>
  <si>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</si>
  <si>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</si>
  <si>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</si>
  <si>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</si>
  <si>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</si>
  <si>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</si>
  <si>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</si>
  <si>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</si>
  <si>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</si>
  <si>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</si>
  <si>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</si>
  <si>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</si>
  <si>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</si>
  <si>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</si>
  <si>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</si>
  <si>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</si>
  <si>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</si>
  <si>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</si>
  <si>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</si>
  <si>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</si>
  <si>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</si>
  <si>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</si>
  <si>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</si>
  <si>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</si>
  <si>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</si>
  <si>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</si>
  <si>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</si>
  <si>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</si>
  <si>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</si>
  <si>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</si>
  <si>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</si>
  <si>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</si>
  <si>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</si>
  <si>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</si>
  <si>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</si>
  <si>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</si>
  <si>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</si>
  <si>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</si>
  <si>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</si>
  <si>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</si>
  <si>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</si>
  <si>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</si>
  <si>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</si>
  <si>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</si>
  <si>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</si>
  <si>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</si>
  <si>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</si>
  <si>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</si>
  <si>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</si>
  <si>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</si>
  <si>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</si>
  <si>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</si>
  <si>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</si>
  <si>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</si>
  <si>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</si>
  <si>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</si>
  <si>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</si>
  <si>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</si>
  <si>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</si>
  <si>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</si>
  <si>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</si>
  <si>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</si>
  <si>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</si>
  <si>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</si>
  <si>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</si>
  <si>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</si>
  <si>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</si>
  <si>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</si>
  <si>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</si>
  <si>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</si>
  <si>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</si>
  <si>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</si>
  <si>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</si>
  <si>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</si>
  <si>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</si>
  <si>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</si>
  <si>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</si>
  <si>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</si>
  <si>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</si>
  <si>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</si>
  <si>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</si>
  <si>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</si>
  <si>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</si>
  <si>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</si>
  <si>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</si>
  <si>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</si>
  <si>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</si>
  <si>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</si>
  <si>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</si>
  <si>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</si>
  <si>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</si>
  <si>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</si>
  <si>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</si>
  <si>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</si>
  <si>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</si>
  <si>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</si>
  <si>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</si>
  <si>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</si>
  <si>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</si>
  <si>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</si>
  <si>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</si>
  <si>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</si>
  <si>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</si>
  <si>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</si>
  <si>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</si>
  <si>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</si>
  <si>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</si>
  <si>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</si>
  <si>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</si>
  <si>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</si>
  <si>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</si>
  <si>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</si>
  <si>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</si>
  <si>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</si>
  <si>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</si>
  <si>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</si>
  <si>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</si>
  <si>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</si>
  <si>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</si>
  <si>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</si>
  <si>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</si>
  <si>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</si>
  <si>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</si>
  <si>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</si>
  <si>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</si>
  <si>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</si>
  <si>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</si>
  <si>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</si>
  <si>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</si>
  <si>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</si>
  <si>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</si>
  <si>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</si>
  <si>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</si>
  <si>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</si>
  <si>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</si>
  <si>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</si>
  <si>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</si>
  <si>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</si>
  <si>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</si>
  <si>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</si>
  <si>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</si>
  <si>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</si>
  <si>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</si>
  <si>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</si>
  <si>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31.01.2020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</si>
  <si>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</si>
  <si>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</si>
  <si>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</si>
  <si>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</si>
  <si>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</si>
  <si>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</si>
  <si>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</si>
  <si>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</si>
  <si>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</si>
  <si>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</si>
  <si>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</si>
  <si>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</si>
  <si>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</si>
  <si>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</si>
  <si>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</si>
  <si>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</si>
  <si>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</si>
  <si>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</si>
  <si>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</si>
  <si>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</si>
  <si>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</si>
  <si>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</si>
  <si>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</si>
  <si>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</si>
  <si>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</si>
  <si>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</si>
  <si>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</si>
  <si>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</si>
  <si>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</si>
  <si>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</si>
  <si>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</si>
  <si>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</si>
  <si>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</si>
  <si>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</si>
  <si>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</si>
  <si>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</si>
  <si>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</si>
  <si>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</si>
  <si>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</si>
  <si>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</si>
  <si>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</si>
  <si>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</si>
  <si>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</si>
  <si>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</si>
  <si>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</si>
  <si>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</si>
  <si>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</si>
  <si>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</si>
  <si>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</si>
  <si>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</si>
  <si>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</si>
  <si>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</si>
  <si>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</si>
  <si>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</si>
  <si>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</si>
  <si>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</si>
  <si>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</si>
  <si>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</si>
  <si>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</si>
  <si>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</si>
  <si>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</si>
  <si>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</si>
  <si>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</si>
  <si>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</si>
  <si>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</si>
  <si>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</si>
  <si>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</si>
  <si>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</si>
  <si>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</si>
  <si>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</si>
  <si>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</si>
  <si>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</si>
  <si>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</si>
  <si>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</si>
  <si>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</si>
  <si>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</si>
  <si>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</si>
  <si>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</si>
  <si>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</si>
  <si>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</si>
  <si>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</si>
  <si>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</si>
  <si>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</si>
  <si>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</si>
  <si>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</si>
  <si>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</si>
  <si>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</si>
  <si>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</si>
  <si>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</si>
  <si>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</si>
  <si>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</si>
  <si>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</si>
  <si>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</si>
  <si>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</si>
  <si>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</si>
  <si>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</si>
  <si>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</si>
  <si>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</si>
  <si>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30.01.2019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</si>
  <si>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</si>
  <si>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</si>
  <si>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</si>
  <si>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</si>
  <si>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</si>
  <si>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</si>
  <si>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</si>
  <si>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</si>
  <si>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</si>
  <si>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</si>
  <si>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</si>
  <si>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</si>
  <si>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</si>
  <si>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</si>
  <si>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</si>
  <si>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</si>
  <si>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</si>
  <si>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</si>
  <si>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</si>
  <si>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</si>
  <si>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</si>
  <si>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</si>
  <si>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</si>
  <si>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</si>
  <si>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</si>
  <si>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</si>
  <si>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</si>
  <si>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</si>
  <si>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</si>
  <si>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</si>
  <si>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</si>
  <si>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</si>
  <si>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</si>
  <si>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</si>
  <si>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</si>
  <si>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</si>
  <si>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</si>
  <si>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Выполнение работ по предпроектному обследованию для строительства и реконструкции сети 0,4/10 кВ</t>
  </si>
  <si>
    <t>71.1</t>
  </si>
  <si>
    <t>41.10</t>
  </si>
  <si>
    <t>г. Махачкала</t>
  </si>
  <si>
    <t>Выполнение работ по предпроектному обследованию для модернизации средств учета электроэнергии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</si>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</sst>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1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6"/>
  <sheetViews>
    <sheetView tabSelected="1" view="pageBreakPreview" topLeftCell="A9" zoomScale="70" zoomScaleNormal="55" zoomScaleSheetLayoutView="70" workbookViewId="0">
      <pane xSplit="1" ySplit="10" topLeftCell="B73" activePane="bottomRight" state="frozen"/>
      <selection activeCell="A9" sqref="A9"/>
      <selection pane="topRight" activeCell="B9" sqref="B9"/>
      <selection pane="bottomLeft" activeCell="A19" sqref="A19"/>
      <selection pane="bottomRight" activeCell="A55" sqref="A55:XFD55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97"/>
      <c r="M2" s="97"/>
      <c r="N2" s="97"/>
      <c r="O2" s="97"/>
      <c r="AL2" s="98" t="s">
        <v>72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98" t="s">
        <v>73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</row>
    <row r="5" spans="1:49" ht="30.75" customHeight="1">
      <c r="A5" s="92" t="s">
        <v>111</v>
      </c>
      <c r="B5" s="92"/>
      <c r="C5" s="92"/>
      <c r="D5" s="93" t="s">
        <v>112</v>
      </c>
      <c r="E5" s="94"/>
      <c r="F5" s="94"/>
      <c r="G5" s="94"/>
      <c r="H5" s="94"/>
      <c r="I5" s="94"/>
      <c r="J5" s="95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92" t="s">
        <v>113</v>
      </c>
      <c r="B6" s="92"/>
      <c r="C6" s="92"/>
      <c r="D6" s="93" t="s">
        <v>114</v>
      </c>
      <c r="E6" s="94"/>
      <c r="F6" s="94"/>
      <c r="G6" s="94"/>
      <c r="H6" s="94"/>
      <c r="I6" s="94"/>
      <c r="J6" s="95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92" t="s">
        <v>115</v>
      </c>
      <c r="B7" s="92"/>
      <c r="C7" s="92"/>
      <c r="D7" s="93" t="s">
        <v>116</v>
      </c>
      <c r="E7" s="94"/>
      <c r="F7" s="94"/>
      <c r="G7" s="94"/>
      <c r="H7" s="94"/>
      <c r="I7" s="94"/>
      <c r="J7" s="95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92" t="s">
        <v>117</v>
      </c>
      <c r="B8" s="92"/>
      <c r="C8" s="92"/>
      <c r="D8" s="96" t="s">
        <v>118</v>
      </c>
      <c r="E8" s="94"/>
      <c r="F8" s="94"/>
      <c r="G8" s="94"/>
      <c r="H8" s="94"/>
      <c r="I8" s="94"/>
      <c r="J8" s="95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92" t="s">
        <v>67</v>
      </c>
      <c r="B9" s="92"/>
      <c r="C9" s="92"/>
      <c r="D9" s="93">
        <v>7701025510</v>
      </c>
      <c r="E9" s="94"/>
      <c r="F9" s="94"/>
      <c r="G9" s="94"/>
      <c r="H9" s="94"/>
      <c r="I9" s="94"/>
      <c r="J9" s="95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92" t="s">
        <v>68</v>
      </c>
      <c r="B10" s="92"/>
      <c r="C10" s="92"/>
      <c r="D10" s="93">
        <v>770101001</v>
      </c>
      <c r="E10" s="94"/>
      <c r="F10" s="94"/>
      <c r="G10" s="94"/>
      <c r="H10" s="94"/>
      <c r="I10" s="94"/>
      <c r="J10" s="95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92" t="s">
        <v>119</v>
      </c>
      <c r="B11" s="92"/>
      <c r="C11" s="92"/>
      <c r="D11" s="93">
        <v>45286555000</v>
      </c>
      <c r="E11" s="94"/>
      <c r="F11" s="94"/>
      <c r="G11" s="94"/>
      <c r="H11" s="94"/>
      <c r="I11" s="94"/>
      <c r="J11" s="95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91" t="s">
        <v>74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103" t="s">
        <v>27</v>
      </c>
      <c r="B16" s="103" t="s">
        <v>18</v>
      </c>
      <c r="C16" s="103" t="s">
        <v>19</v>
      </c>
      <c r="D16" s="103"/>
      <c r="E16" s="103" t="s">
        <v>31</v>
      </c>
      <c r="F16" s="103" t="s">
        <v>60</v>
      </c>
      <c r="G16" s="103" t="s">
        <v>20</v>
      </c>
      <c r="H16" s="103" t="s">
        <v>58</v>
      </c>
      <c r="I16" s="103" t="s">
        <v>59</v>
      </c>
      <c r="J16" s="103" t="s">
        <v>57</v>
      </c>
      <c r="K16" s="103" t="s">
        <v>61</v>
      </c>
      <c r="L16" s="103" t="s">
        <v>133</v>
      </c>
      <c r="M16" s="103" t="s">
        <v>36</v>
      </c>
      <c r="N16" s="108" t="s">
        <v>37</v>
      </c>
      <c r="O16" s="103" t="s">
        <v>63</v>
      </c>
      <c r="P16" s="103" t="s">
        <v>64</v>
      </c>
      <c r="Q16" s="106" t="s">
        <v>65</v>
      </c>
      <c r="R16" s="106" t="s">
        <v>62</v>
      </c>
      <c r="S16" s="103" t="s">
        <v>32</v>
      </c>
      <c r="T16" s="103" t="s">
        <v>0</v>
      </c>
      <c r="U16" s="103"/>
      <c r="V16" s="103"/>
      <c r="W16" s="103"/>
      <c r="X16" s="103" t="s">
        <v>70</v>
      </c>
      <c r="Y16" s="103"/>
      <c r="Z16" s="103"/>
      <c r="AA16" s="103"/>
      <c r="AB16" s="103" t="s">
        <v>28</v>
      </c>
      <c r="AC16" s="103"/>
      <c r="AD16" s="103"/>
      <c r="AE16" s="103"/>
      <c r="AF16" s="103"/>
      <c r="AG16" s="103"/>
      <c r="AH16" s="103"/>
      <c r="AI16" s="103"/>
      <c r="AJ16" s="103"/>
      <c r="AK16" s="103"/>
      <c r="AL16" s="103" t="s">
        <v>69</v>
      </c>
      <c r="AM16" s="103" t="s">
        <v>38</v>
      </c>
      <c r="AN16" s="104" t="s">
        <v>39</v>
      </c>
      <c r="AO16" s="104"/>
      <c r="AP16" s="104"/>
      <c r="AQ16" s="104"/>
      <c r="AR16" s="104"/>
      <c r="AS16" s="104"/>
      <c r="AT16" s="104"/>
      <c r="AU16" s="104"/>
      <c r="AV16" s="104"/>
      <c r="AW16" s="102" t="s">
        <v>34</v>
      </c>
    </row>
    <row r="17" spans="1:49" s="4" customFormat="1" ht="63.75" customHeight="1">
      <c r="A17" s="103"/>
      <c r="B17" s="103"/>
      <c r="C17" s="103" t="s">
        <v>40</v>
      </c>
      <c r="D17" s="103" t="s">
        <v>41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8"/>
      <c r="O17" s="103"/>
      <c r="P17" s="103"/>
      <c r="Q17" s="106"/>
      <c r="R17" s="106"/>
      <c r="S17" s="103"/>
      <c r="T17" s="103" t="s">
        <v>42</v>
      </c>
      <c r="U17" s="103" t="s">
        <v>35</v>
      </c>
      <c r="V17" s="105" t="s">
        <v>56</v>
      </c>
      <c r="W17" s="105" t="s">
        <v>55</v>
      </c>
      <c r="X17" s="103" t="s">
        <v>71</v>
      </c>
      <c r="Y17" s="103" t="s">
        <v>33</v>
      </c>
      <c r="Z17" s="103" t="s">
        <v>67</v>
      </c>
      <c r="AA17" s="103" t="s">
        <v>68</v>
      </c>
      <c r="AB17" s="103" t="s">
        <v>25</v>
      </c>
      <c r="AC17" s="103" t="s">
        <v>26</v>
      </c>
      <c r="AD17" s="103" t="s">
        <v>21</v>
      </c>
      <c r="AE17" s="103"/>
      <c r="AF17" s="103" t="s">
        <v>30</v>
      </c>
      <c r="AG17" s="103" t="s">
        <v>22</v>
      </c>
      <c r="AH17" s="103"/>
      <c r="AI17" s="106" t="s">
        <v>52</v>
      </c>
      <c r="AJ17" s="103" t="s">
        <v>53</v>
      </c>
      <c r="AK17" s="107" t="s">
        <v>54</v>
      </c>
      <c r="AL17" s="103"/>
      <c r="AM17" s="103"/>
      <c r="AN17" s="102" t="s">
        <v>43</v>
      </c>
      <c r="AO17" s="102" t="s">
        <v>44</v>
      </c>
      <c r="AP17" s="102" t="s">
        <v>45</v>
      </c>
      <c r="AQ17" s="99" t="s">
        <v>46</v>
      </c>
      <c r="AR17" s="99" t="s">
        <v>47</v>
      </c>
      <c r="AS17" s="100" t="s">
        <v>48</v>
      </c>
      <c r="AT17" s="101" t="s">
        <v>49</v>
      </c>
      <c r="AU17" s="101"/>
      <c r="AV17" s="102" t="s">
        <v>66</v>
      </c>
      <c r="AW17" s="102"/>
    </row>
    <row r="18" spans="1:49" s="4" customFormat="1" ht="126.7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8"/>
      <c r="O18" s="103"/>
      <c r="P18" s="103"/>
      <c r="Q18" s="106"/>
      <c r="R18" s="106"/>
      <c r="S18" s="103"/>
      <c r="T18" s="103"/>
      <c r="U18" s="103"/>
      <c r="V18" s="105"/>
      <c r="W18" s="105"/>
      <c r="X18" s="103"/>
      <c r="Y18" s="103"/>
      <c r="Z18" s="103"/>
      <c r="AA18" s="103"/>
      <c r="AB18" s="103"/>
      <c r="AC18" s="103"/>
      <c r="AD18" s="7" t="s">
        <v>29</v>
      </c>
      <c r="AE18" s="7" t="s">
        <v>24</v>
      </c>
      <c r="AF18" s="103"/>
      <c r="AG18" s="7" t="s">
        <v>23</v>
      </c>
      <c r="AH18" s="7" t="s">
        <v>24</v>
      </c>
      <c r="AI18" s="106"/>
      <c r="AJ18" s="103"/>
      <c r="AK18" s="107"/>
      <c r="AL18" s="103"/>
      <c r="AM18" s="103"/>
      <c r="AN18" s="102"/>
      <c r="AO18" s="102"/>
      <c r="AP18" s="102"/>
      <c r="AQ18" s="99"/>
      <c r="AR18" s="99"/>
      <c r="AS18" s="100"/>
      <c r="AT18" s="6" t="s">
        <v>50</v>
      </c>
      <c r="AU18" s="6" t="s">
        <v>51</v>
      </c>
      <c r="AV18" s="102"/>
      <c r="AW18" s="102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134</v>
      </c>
      <c r="H20" s="13" t="s">
        <v>147</v>
      </c>
      <c r="I20" s="13" t="s">
        <v>148</v>
      </c>
      <c r="J20" s="2">
        <v>1</v>
      </c>
      <c r="K20" s="2" t="s">
        <v>275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81</v>
      </c>
      <c r="U20" s="12" t="s">
        <v>80</v>
      </c>
      <c r="V20" s="15" t="s">
        <v>149</v>
      </c>
      <c r="W20" s="15" t="s">
        <v>150</v>
      </c>
      <c r="X20" s="2"/>
      <c r="Y20" s="2"/>
      <c r="Z20" s="2"/>
      <c r="AA20" s="2"/>
      <c r="AB20" s="12" t="s">
        <v>156</v>
      </c>
      <c r="AC20" s="23" t="s">
        <v>120</v>
      </c>
      <c r="AD20" s="12">
        <v>876</v>
      </c>
      <c r="AE20" s="12" t="s">
        <v>128</v>
      </c>
      <c r="AF20" s="12">
        <v>1</v>
      </c>
      <c r="AG20" s="17">
        <v>27401000</v>
      </c>
      <c r="AH20" s="12" t="s">
        <v>169</v>
      </c>
      <c r="AI20" s="15" t="s">
        <v>131</v>
      </c>
      <c r="AJ20" s="15" t="s">
        <v>131</v>
      </c>
      <c r="AK20" s="15" t="s">
        <v>130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135</v>
      </c>
      <c r="H21" s="13" t="s">
        <v>147</v>
      </c>
      <c r="I21" s="13" t="s">
        <v>148</v>
      </c>
      <c r="J21" s="2">
        <v>1</v>
      </c>
      <c r="K21" s="2" t="s">
        <v>275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158</v>
      </c>
      <c r="AC21" s="23" t="s">
        <v>120</v>
      </c>
      <c r="AD21" s="12">
        <v>876</v>
      </c>
      <c r="AE21" s="12" t="s">
        <v>128</v>
      </c>
      <c r="AF21" s="12">
        <v>1</v>
      </c>
      <c r="AG21" s="17">
        <v>71136000</v>
      </c>
      <c r="AH21" s="12" t="s">
        <v>170</v>
      </c>
      <c r="AI21" s="15" t="s">
        <v>129</v>
      </c>
      <c r="AJ21" s="15" t="s">
        <v>129</v>
      </c>
      <c r="AK21" s="15" t="s">
        <v>151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136</v>
      </c>
      <c r="H22" s="13" t="s">
        <v>147</v>
      </c>
      <c r="I22" s="13" t="s">
        <v>148</v>
      </c>
      <c r="J22" s="2">
        <v>1</v>
      </c>
      <c r="K22" s="2" t="s">
        <v>275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81</v>
      </c>
      <c r="U22" s="12" t="s">
        <v>80</v>
      </c>
      <c r="V22" s="15" t="s">
        <v>129</v>
      </c>
      <c r="W22" s="15" t="s">
        <v>149</v>
      </c>
      <c r="X22" s="2"/>
      <c r="Y22" s="2"/>
      <c r="Z22" s="2"/>
      <c r="AA22" s="2"/>
      <c r="AB22" s="13" t="s">
        <v>163</v>
      </c>
      <c r="AC22" s="23" t="s">
        <v>120</v>
      </c>
      <c r="AD22" s="12">
        <v>876</v>
      </c>
      <c r="AE22" s="12" t="s">
        <v>128</v>
      </c>
      <c r="AF22" s="12">
        <v>1</v>
      </c>
      <c r="AG22" s="17">
        <v>71401000</v>
      </c>
      <c r="AH22" s="12" t="s">
        <v>179</v>
      </c>
      <c r="AI22" s="15" t="s">
        <v>150</v>
      </c>
      <c r="AJ22" s="15" t="s">
        <v>150</v>
      </c>
      <c r="AK22" s="15" t="s">
        <v>152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137</v>
      </c>
      <c r="H23" s="13" t="s">
        <v>147</v>
      </c>
      <c r="I23" s="13" t="s">
        <v>148</v>
      </c>
      <c r="J23" s="2">
        <v>1</v>
      </c>
      <c r="K23" s="2" t="s">
        <v>275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81</v>
      </c>
      <c r="U23" s="12" t="s">
        <v>80</v>
      </c>
      <c r="V23" s="15" t="s">
        <v>129</v>
      </c>
      <c r="W23" s="15" t="s">
        <v>149</v>
      </c>
      <c r="X23" s="2"/>
      <c r="Y23" s="2"/>
      <c r="Z23" s="2"/>
      <c r="AA23" s="2"/>
      <c r="AB23" s="12" t="s">
        <v>157</v>
      </c>
      <c r="AC23" s="23" t="s">
        <v>120</v>
      </c>
      <c r="AD23" s="12">
        <v>876</v>
      </c>
      <c r="AE23" s="12" t="s">
        <v>128</v>
      </c>
      <c r="AF23" s="12">
        <v>1</v>
      </c>
      <c r="AG23" s="17">
        <v>71176000</v>
      </c>
      <c r="AH23" s="12" t="s">
        <v>171</v>
      </c>
      <c r="AI23" s="15" t="s">
        <v>150</v>
      </c>
      <c r="AJ23" s="15" t="s">
        <v>150</v>
      </c>
      <c r="AK23" s="15" t="s">
        <v>152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138</v>
      </c>
      <c r="H24" s="13" t="s">
        <v>147</v>
      </c>
      <c r="I24" s="13" t="s">
        <v>148</v>
      </c>
      <c r="J24" s="2">
        <v>1</v>
      </c>
      <c r="K24" s="2" t="s">
        <v>275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41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164</v>
      </c>
      <c r="AC24" s="23" t="s">
        <v>120</v>
      </c>
      <c r="AD24" s="12">
        <v>876</v>
      </c>
      <c r="AE24" s="12" t="s">
        <v>128</v>
      </c>
      <c r="AF24" s="12">
        <v>1</v>
      </c>
      <c r="AG24" s="17">
        <v>71134000</v>
      </c>
      <c r="AH24" s="12" t="s">
        <v>124</v>
      </c>
      <c r="AI24" s="15" t="s">
        <v>86</v>
      </c>
      <c r="AJ24" s="15" t="s">
        <v>86</v>
      </c>
      <c r="AK24" s="15" t="s">
        <v>153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139</v>
      </c>
      <c r="H25" s="13" t="s">
        <v>147</v>
      </c>
      <c r="I25" s="13" t="s">
        <v>148</v>
      </c>
      <c r="J25" s="2">
        <v>1</v>
      </c>
      <c r="K25" s="2" t="s">
        <v>275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81</v>
      </c>
      <c r="U25" s="12" t="s">
        <v>80</v>
      </c>
      <c r="V25" s="15" t="s">
        <v>84</v>
      </c>
      <c r="W25" s="15" t="s">
        <v>86</v>
      </c>
      <c r="X25" s="2"/>
      <c r="Y25" s="2"/>
      <c r="Z25" s="2"/>
      <c r="AA25" s="2"/>
      <c r="AB25" s="12" t="s">
        <v>165</v>
      </c>
      <c r="AC25" s="23" t="s">
        <v>120</v>
      </c>
      <c r="AD25" s="12">
        <v>876</v>
      </c>
      <c r="AE25" s="12" t="s">
        <v>128</v>
      </c>
      <c r="AF25" s="12">
        <v>1</v>
      </c>
      <c r="AG25" s="17">
        <v>14401000</v>
      </c>
      <c r="AH25" s="12" t="s">
        <v>172</v>
      </c>
      <c r="AI25" s="15" t="s">
        <v>121</v>
      </c>
      <c r="AJ25" s="15" t="s">
        <v>121</v>
      </c>
      <c r="AK25" s="15" t="s">
        <v>85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140</v>
      </c>
      <c r="H26" s="13" t="s">
        <v>147</v>
      </c>
      <c r="I26" s="13" t="s">
        <v>148</v>
      </c>
      <c r="J26" s="2">
        <v>1</v>
      </c>
      <c r="K26" s="2" t="s">
        <v>275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166</v>
      </c>
      <c r="AC26" s="23" t="s">
        <v>120</v>
      </c>
      <c r="AD26" s="12">
        <v>876</v>
      </c>
      <c r="AE26" s="12" t="s">
        <v>128</v>
      </c>
      <c r="AF26" s="12">
        <v>1</v>
      </c>
      <c r="AG26" s="17">
        <v>70401000</v>
      </c>
      <c r="AH26" s="12" t="s">
        <v>173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141</v>
      </c>
      <c r="H27" s="13" t="s">
        <v>147</v>
      </c>
      <c r="I27" s="13" t="s">
        <v>148</v>
      </c>
      <c r="J27" s="2">
        <v>1</v>
      </c>
      <c r="K27" s="2" t="s">
        <v>275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81</v>
      </c>
      <c r="U27" s="12" t="s">
        <v>80</v>
      </c>
      <c r="V27" s="42" t="s">
        <v>84</v>
      </c>
      <c r="W27" s="42" t="s">
        <v>86</v>
      </c>
      <c r="X27" s="2"/>
      <c r="Y27" s="2"/>
      <c r="Z27" s="2"/>
      <c r="AA27" s="2"/>
      <c r="AB27" s="12" t="s">
        <v>159</v>
      </c>
      <c r="AC27" s="23" t="s">
        <v>120</v>
      </c>
      <c r="AD27" s="12">
        <v>876</v>
      </c>
      <c r="AE27" s="12" t="s">
        <v>128</v>
      </c>
      <c r="AF27" s="12">
        <v>1</v>
      </c>
      <c r="AG27" s="17">
        <v>3426000</v>
      </c>
      <c r="AH27" s="12" t="s">
        <v>174</v>
      </c>
      <c r="AI27" s="15" t="s">
        <v>121</v>
      </c>
      <c r="AJ27" s="15" t="s">
        <v>121</v>
      </c>
      <c r="AK27" s="15" t="s">
        <v>85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142</v>
      </c>
      <c r="H28" s="13" t="s">
        <v>147</v>
      </c>
      <c r="I28" s="13" t="s">
        <v>148</v>
      </c>
      <c r="J28" s="2">
        <v>1</v>
      </c>
      <c r="K28" s="2" t="s">
        <v>275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122</v>
      </c>
      <c r="X28" s="2"/>
      <c r="Y28" s="2"/>
      <c r="Z28" s="2"/>
      <c r="AA28" s="2"/>
      <c r="AB28" s="12" t="s">
        <v>160</v>
      </c>
      <c r="AC28" s="23" t="s">
        <v>120</v>
      </c>
      <c r="AD28" s="12">
        <v>876</v>
      </c>
      <c r="AE28" s="12" t="s">
        <v>128</v>
      </c>
      <c r="AF28" s="12">
        <v>1</v>
      </c>
      <c r="AG28" s="17">
        <v>1401000</v>
      </c>
      <c r="AH28" s="12" t="s">
        <v>175</v>
      </c>
      <c r="AI28" s="15" t="s">
        <v>131</v>
      </c>
      <c r="AJ28" s="15" t="s">
        <v>131</v>
      </c>
      <c r="AK28" s="15" t="s">
        <v>127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143</v>
      </c>
      <c r="H29" s="13" t="s">
        <v>147</v>
      </c>
      <c r="I29" s="13" t="s">
        <v>148</v>
      </c>
      <c r="J29" s="2">
        <v>1</v>
      </c>
      <c r="K29" s="2" t="s">
        <v>275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150</v>
      </c>
      <c r="X29" s="2"/>
      <c r="Y29" s="2"/>
      <c r="Z29" s="2"/>
      <c r="AA29" s="2"/>
      <c r="AB29" s="12" t="s">
        <v>167</v>
      </c>
      <c r="AC29" s="23" t="s">
        <v>120</v>
      </c>
      <c r="AD29" s="12">
        <v>876</v>
      </c>
      <c r="AE29" s="12" t="s">
        <v>128</v>
      </c>
      <c r="AF29" s="12">
        <v>1</v>
      </c>
      <c r="AG29" s="17">
        <v>76401000</v>
      </c>
      <c r="AH29" s="12" t="s">
        <v>176</v>
      </c>
      <c r="AI29" s="15" t="s">
        <v>131</v>
      </c>
      <c r="AJ29" s="15" t="s">
        <v>131</v>
      </c>
      <c r="AK29" s="15" t="s">
        <v>127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144</v>
      </c>
      <c r="H30" s="13" t="s">
        <v>147</v>
      </c>
      <c r="I30" s="13" t="s">
        <v>148</v>
      </c>
      <c r="J30" s="2">
        <v>1</v>
      </c>
      <c r="K30" s="2" t="s">
        <v>275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161</v>
      </c>
      <c r="AC30" s="23" t="s">
        <v>120</v>
      </c>
      <c r="AD30" s="12">
        <v>876</v>
      </c>
      <c r="AE30" s="12" t="s">
        <v>128</v>
      </c>
      <c r="AF30" s="12">
        <v>1</v>
      </c>
      <c r="AG30" s="17">
        <v>7401000</v>
      </c>
      <c r="AH30" s="12" t="s">
        <v>177</v>
      </c>
      <c r="AI30" s="15" t="s">
        <v>129</v>
      </c>
      <c r="AJ30" s="15" t="s">
        <v>129</v>
      </c>
      <c r="AK30" s="15" t="s">
        <v>151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145</v>
      </c>
      <c r="H31" s="13" t="s">
        <v>147</v>
      </c>
      <c r="I31" s="13" t="s">
        <v>148</v>
      </c>
      <c r="J31" s="2">
        <v>1</v>
      </c>
      <c r="K31" s="2" t="s">
        <v>275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155</v>
      </c>
      <c r="R31" s="41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168</v>
      </c>
      <c r="AC31" s="23" t="s">
        <v>120</v>
      </c>
      <c r="AD31" s="12">
        <v>876</v>
      </c>
      <c r="AE31" s="12" t="s">
        <v>128</v>
      </c>
      <c r="AF31" s="12">
        <v>1</v>
      </c>
      <c r="AG31" s="17">
        <v>71138000</v>
      </c>
      <c r="AH31" s="12" t="s">
        <v>125</v>
      </c>
      <c r="AI31" s="15" t="s">
        <v>84</v>
      </c>
      <c r="AJ31" s="15" t="s">
        <v>84</v>
      </c>
      <c r="AK31" s="15" t="s">
        <v>150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146</v>
      </c>
      <c r="H32" s="13" t="s">
        <v>147</v>
      </c>
      <c r="I32" s="13" t="s">
        <v>148</v>
      </c>
      <c r="J32" s="2">
        <v>1</v>
      </c>
      <c r="K32" s="2" t="s">
        <v>275</v>
      </c>
      <c r="L32" s="2" t="s">
        <v>80</v>
      </c>
      <c r="M32" s="2" t="s">
        <v>109</v>
      </c>
      <c r="N32" s="35" t="s">
        <v>110</v>
      </c>
      <c r="O32" s="19">
        <v>267.59039999999999</v>
      </c>
      <c r="P32" s="2"/>
      <c r="Q32" s="19">
        <v>267.59039999999999</v>
      </c>
      <c r="R32" s="41">
        <v>321.10847999999999</v>
      </c>
      <c r="S32" s="12" t="s">
        <v>78</v>
      </c>
      <c r="T32" s="18" t="s">
        <v>81</v>
      </c>
      <c r="U32" s="12" t="s">
        <v>80</v>
      </c>
      <c r="V32" s="15" t="s">
        <v>83</v>
      </c>
      <c r="W32" s="15" t="s">
        <v>83</v>
      </c>
      <c r="X32" s="2"/>
      <c r="Y32" s="2"/>
      <c r="Z32" s="2"/>
      <c r="AA32" s="2"/>
      <c r="AB32" s="12" t="s">
        <v>162</v>
      </c>
      <c r="AC32" s="23" t="s">
        <v>120</v>
      </c>
      <c r="AD32" s="12">
        <v>876</v>
      </c>
      <c r="AE32" s="12" t="s">
        <v>128</v>
      </c>
      <c r="AF32" s="12">
        <v>1</v>
      </c>
      <c r="AG32" s="17">
        <v>26406000</v>
      </c>
      <c r="AH32" s="12" t="s">
        <v>178</v>
      </c>
      <c r="AI32" s="15" t="s">
        <v>84</v>
      </c>
      <c r="AJ32" s="15" t="s">
        <v>84</v>
      </c>
      <c r="AK32" s="15" t="s">
        <v>325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81</v>
      </c>
      <c r="D33" s="39" t="s">
        <v>180</v>
      </c>
      <c r="E33" s="35" t="s">
        <v>106</v>
      </c>
      <c r="F33" s="35">
        <v>1</v>
      </c>
      <c r="G33" s="46" t="s">
        <v>181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181</v>
      </c>
      <c r="AC33" s="47" t="s">
        <v>120</v>
      </c>
      <c r="AD33" s="40">
        <v>876</v>
      </c>
      <c r="AE33" s="40" t="s">
        <v>128</v>
      </c>
      <c r="AF33" s="48">
        <v>1</v>
      </c>
      <c r="AG33" s="43">
        <v>92401000</v>
      </c>
      <c r="AH33" s="40" t="s">
        <v>132</v>
      </c>
      <c r="AI33" s="42" t="s">
        <v>121</v>
      </c>
      <c r="AJ33" s="42" t="s">
        <v>121</v>
      </c>
      <c r="AK33" s="42" t="s">
        <v>268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180</v>
      </c>
      <c r="E34" s="2" t="s">
        <v>106</v>
      </c>
      <c r="F34" s="2">
        <v>1</v>
      </c>
      <c r="G34" s="14" t="s">
        <v>183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72">
        <v>2952.1068</v>
      </c>
      <c r="S34" s="14" t="s">
        <v>78</v>
      </c>
      <c r="T34" s="20" t="s">
        <v>81</v>
      </c>
      <c r="U34" s="14" t="s">
        <v>79</v>
      </c>
      <c r="V34" s="15" t="s">
        <v>123</v>
      </c>
      <c r="W34" s="15" t="s">
        <v>83</v>
      </c>
      <c r="X34" s="2"/>
      <c r="Y34" s="2"/>
      <c r="Z34" s="2"/>
      <c r="AA34" s="2"/>
      <c r="AB34" s="14" t="s">
        <v>183</v>
      </c>
      <c r="AC34" s="23" t="s">
        <v>120</v>
      </c>
      <c r="AD34" s="12">
        <v>876</v>
      </c>
      <c r="AE34" s="12" t="s">
        <v>128</v>
      </c>
      <c r="AF34" s="16">
        <v>1</v>
      </c>
      <c r="AG34" s="17">
        <v>92401000</v>
      </c>
      <c r="AH34" s="12" t="s">
        <v>132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180</v>
      </c>
      <c r="E35" s="2" t="s">
        <v>106</v>
      </c>
      <c r="F35" s="2">
        <v>1</v>
      </c>
      <c r="G35" s="14" t="s">
        <v>257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72">
        <v>1800</v>
      </c>
      <c r="S35" s="14" t="s">
        <v>78</v>
      </c>
      <c r="T35" s="20" t="s">
        <v>81</v>
      </c>
      <c r="U35" s="14" t="s">
        <v>79</v>
      </c>
      <c r="V35" s="15" t="s">
        <v>123</v>
      </c>
      <c r="W35" s="15" t="s">
        <v>123</v>
      </c>
      <c r="X35" s="2"/>
      <c r="Y35" s="2"/>
      <c r="Z35" s="2"/>
      <c r="AA35" s="2"/>
      <c r="AB35" s="14" t="s">
        <v>257</v>
      </c>
      <c r="AC35" s="23" t="s">
        <v>120</v>
      </c>
      <c r="AD35" s="12">
        <v>876</v>
      </c>
      <c r="AE35" s="12" t="s">
        <v>128</v>
      </c>
      <c r="AF35" s="16">
        <v>1</v>
      </c>
      <c r="AG35" s="17">
        <v>92401000</v>
      </c>
      <c r="AH35" s="40" t="s">
        <v>132</v>
      </c>
      <c r="AI35" s="15" t="s">
        <v>83</v>
      </c>
      <c r="AJ35" s="15" t="s">
        <v>83</v>
      </c>
      <c r="AK35" s="15" t="s">
        <v>213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180</v>
      </c>
      <c r="E36" s="2" t="s">
        <v>106</v>
      </c>
      <c r="F36" s="2">
        <v>1</v>
      </c>
      <c r="G36" s="14" t="s">
        <v>258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72">
        <v>595</v>
      </c>
      <c r="S36" s="14" t="s">
        <v>78</v>
      </c>
      <c r="T36" s="20" t="s">
        <v>81</v>
      </c>
      <c r="U36" s="14" t="s">
        <v>79</v>
      </c>
      <c r="V36" s="15" t="s">
        <v>123</v>
      </c>
      <c r="W36" s="15" t="s">
        <v>123</v>
      </c>
      <c r="X36" s="2"/>
      <c r="Y36" s="2"/>
      <c r="Z36" s="2"/>
      <c r="AA36" s="2"/>
      <c r="AB36" s="14" t="s">
        <v>258</v>
      </c>
      <c r="AC36" s="23" t="s">
        <v>120</v>
      </c>
      <c r="AD36" s="12">
        <v>876</v>
      </c>
      <c r="AE36" s="12" t="s">
        <v>128</v>
      </c>
      <c r="AF36" s="16">
        <v>1</v>
      </c>
      <c r="AG36" s="17">
        <v>92401000</v>
      </c>
      <c r="AH36" s="40" t="s">
        <v>132</v>
      </c>
      <c r="AI36" s="15" t="s">
        <v>83</v>
      </c>
      <c r="AJ36" s="15" t="s">
        <v>83</v>
      </c>
      <c r="AK36" s="15" t="s">
        <v>213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180</v>
      </c>
      <c r="E37" s="2" t="s">
        <v>106</v>
      </c>
      <c r="F37" s="2">
        <v>1</v>
      </c>
      <c r="G37" s="14" t="s">
        <v>259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72">
        <v>213</v>
      </c>
      <c r="S37" s="14" t="s">
        <v>78</v>
      </c>
      <c r="T37" s="20" t="s">
        <v>81</v>
      </c>
      <c r="U37" s="14" t="s">
        <v>79</v>
      </c>
      <c r="V37" s="15" t="s">
        <v>123</v>
      </c>
      <c r="W37" s="15" t="s">
        <v>123</v>
      </c>
      <c r="X37" s="2"/>
      <c r="Y37" s="2"/>
      <c r="Z37" s="2"/>
      <c r="AA37" s="2"/>
      <c r="AB37" s="14" t="s">
        <v>259</v>
      </c>
      <c r="AC37" s="23" t="s">
        <v>120</v>
      </c>
      <c r="AD37" s="12">
        <v>876</v>
      </c>
      <c r="AE37" s="12" t="s">
        <v>128</v>
      </c>
      <c r="AF37" s="16">
        <v>1</v>
      </c>
      <c r="AG37" s="17">
        <v>92401000</v>
      </c>
      <c r="AH37" s="40" t="s">
        <v>132</v>
      </c>
      <c r="AI37" s="15" t="s">
        <v>83</v>
      </c>
      <c r="AJ37" s="15" t="s">
        <v>83</v>
      </c>
      <c r="AK37" s="15" t="s">
        <v>213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81</v>
      </c>
      <c r="D38" s="39" t="s">
        <v>180</v>
      </c>
      <c r="E38" s="35" t="s">
        <v>106</v>
      </c>
      <c r="F38" s="35">
        <v>1</v>
      </c>
      <c r="G38" s="14" t="s">
        <v>260</v>
      </c>
      <c r="H38" s="38" t="s">
        <v>75</v>
      </c>
      <c r="I38" s="38" t="s">
        <v>75</v>
      </c>
      <c r="J38" s="35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41">
        <v>315.83339999999998</v>
      </c>
      <c r="R38" s="72">
        <v>379</v>
      </c>
      <c r="S38" s="46" t="s">
        <v>78</v>
      </c>
      <c r="T38" s="45" t="s">
        <v>81</v>
      </c>
      <c r="U38" s="46" t="s">
        <v>79</v>
      </c>
      <c r="V38" s="42" t="s">
        <v>123</v>
      </c>
      <c r="W38" s="42" t="s">
        <v>123</v>
      </c>
      <c r="X38" s="54"/>
      <c r="Y38" s="54"/>
      <c r="Z38" s="54"/>
      <c r="AA38" s="54"/>
      <c r="AB38" s="14" t="s">
        <v>260</v>
      </c>
      <c r="AC38" s="47" t="s">
        <v>120</v>
      </c>
      <c r="AD38" s="40">
        <v>876</v>
      </c>
      <c r="AE38" s="40" t="s">
        <v>128</v>
      </c>
      <c r="AF38" s="48">
        <v>1</v>
      </c>
      <c r="AG38" s="43">
        <v>92401000</v>
      </c>
      <c r="AH38" s="40" t="s">
        <v>132</v>
      </c>
      <c r="AI38" s="42" t="s">
        <v>83</v>
      </c>
      <c r="AJ38" s="42" t="s">
        <v>83</v>
      </c>
      <c r="AK38" s="42" t="s">
        <v>213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180</v>
      </c>
      <c r="E39" s="26" t="s">
        <v>106</v>
      </c>
      <c r="F39" s="26">
        <v>1</v>
      </c>
      <c r="G39" s="14" t="s">
        <v>261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73">
        <v>200</v>
      </c>
      <c r="S39" s="24" t="s">
        <v>78</v>
      </c>
      <c r="T39" s="30" t="s">
        <v>81</v>
      </c>
      <c r="U39" s="24" t="s">
        <v>79</v>
      </c>
      <c r="V39" s="25" t="s">
        <v>123</v>
      </c>
      <c r="W39" s="25" t="s">
        <v>123</v>
      </c>
      <c r="X39" s="28"/>
      <c r="Y39" s="28"/>
      <c r="Z39" s="28"/>
      <c r="AA39" s="28"/>
      <c r="AB39" s="14" t="s">
        <v>261</v>
      </c>
      <c r="AC39" s="33" t="s">
        <v>120</v>
      </c>
      <c r="AD39" s="27">
        <v>876</v>
      </c>
      <c r="AE39" s="27" t="s">
        <v>128</v>
      </c>
      <c r="AF39" s="31">
        <v>1</v>
      </c>
      <c r="AG39" s="32">
        <v>92401000</v>
      </c>
      <c r="AH39" s="40" t="s">
        <v>132</v>
      </c>
      <c r="AI39" s="25" t="s">
        <v>83</v>
      </c>
      <c r="AJ39" s="25" t="s">
        <v>83</v>
      </c>
      <c r="AK39" s="25" t="s">
        <v>213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81</v>
      </c>
      <c r="D40" s="46" t="s">
        <v>182</v>
      </c>
      <c r="E40" s="35" t="s">
        <v>106</v>
      </c>
      <c r="F40" s="35">
        <v>1</v>
      </c>
      <c r="G40" s="14" t="s">
        <v>262</v>
      </c>
      <c r="H40" s="38" t="s">
        <v>75</v>
      </c>
      <c r="I40" s="40" t="s">
        <v>75</v>
      </c>
      <c r="J40" s="35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41">
        <v>241.66669999999999</v>
      </c>
      <c r="R40" s="74">
        <v>290</v>
      </c>
      <c r="S40" s="40" t="s">
        <v>78</v>
      </c>
      <c r="T40" s="46" t="s">
        <v>81</v>
      </c>
      <c r="U40" s="40" t="s">
        <v>79</v>
      </c>
      <c r="V40" s="42" t="s">
        <v>123</v>
      </c>
      <c r="W40" s="42" t="s">
        <v>123</v>
      </c>
      <c r="X40" s="54"/>
      <c r="Y40" s="54"/>
      <c r="Z40" s="54"/>
      <c r="AA40" s="54"/>
      <c r="AB40" s="14" t="s">
        <v>262</v>
      </c>
      <c r="AC40" s="40" t="s">
        <v>120</v>
      </c>
      <c r="AD40" s="40">
        <v>876</v>
      </c>
      <c r="AE40" s="40" t="s">
        <v>128</v>
      </c>
      <c r="AF40" s="48">
        <v>1</v>
      </c>
      <c r="AG40" s="43">
        <v>45000000</v>
      </c>
      <c r="AH40" s="40" t="s">
        <v>126</v>
      </c>
      <c r="AI40" s="42" t="s">
        <v>83</v>
      </c>
      <c r="AJ40" s="42" t="s">
        <v>83</v>
      </c>
      <c r="AK40" s="42" t="s">
        <v>213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184</v>
      </c>
      <c r="E41" s="2" t="s">
        <v>106</v>
      </c>
      <c r="F41" s="2">
        <v>1</v>
      </c>
      <c r="G41" s="46" t="s">
        <v>256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74">
        <v>780</v>
      </c>
      <c r="S41" s="14" t="s">
        <v>78</v>
      </c>
      <c r="T41" s="14" t="s">
        <v>81</v>
      </c>
      <c r="U41" s="14" t="s">
        <v>79</v>
      </c>
      <c r="V41" s="15" t="s">
        <v>82</v>
      </c>
      <c r="W41" s="15" t="s">
        <v>123</v>
      </c>
      <c r="X41" s="71"/>
      <c r="Y41" s="71"/>
      <c r="Z41" s="71"/>
      <c r="AA41" s="71"/>
      <c r="AB41" s="14" t="s">
        <v>256</v>
      </c>
      <c r="AC41" s="12" t="s">
        <v>120</v>
      </c>
      <c r="AD41" s="12">
        <v>879</v>
      </c>
      <c r="AE41" s="12" t="s">
        <v>128</v>
      </c>
      <c r="AF41" s="16">
        <v>1</v>
      </c>
      <c r="AG41" s="17">
        <v>45000000</v>
      </c>
      <c r="AH41" s="12" t="s">
        <v>126</v>
      </c>
      <c r="AI41" s="15" t="s">
        <v>123</v>
      </c>
      <c r="AJ41" s="15" t="s">
        <v>123</v>
      </c>
      <c r="AK41" s="15" t="s">
        <v>154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35">
        <v>61</v>
      </c>
      <c r="C42" s="35" t="s">
        <v>81</v>
      </c>
      <c r="D42" s="46" t="s">
        <v>184</v>
      </c>
      <c r="E42" s="35" t="s">
        <v>106</v>
      </c>
      <c r="F42" s="35">
        <v>1</v>
      </c>
      <c r="G42" s="38" t="s">
        <v>263</v>
      </c>
      <c r="H42" s="38" t="s">
        <v>76</v>
      </c>
      <c r="I42" s="38" t="s">
        <v>77</v>
      </c>
      <c r="J42" s="69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52">
        <v>1650</v>
      </c>
      <c r="R42" s="52">
        <v>1980</v>
      </c>
      <c r="S42" s="46" t="s">
        <v>78</v>
      </c>
      <c r="T42" s="46" t="s">
        <v>81</v>
      </c>
      <c r="U42" s="46" t="s">
        <v>79</v>
      </c>
      <c r="V42" s="60" t="s">
        <v>82</v>
      </c>
      <c r="W42" s="60" t="s">
        <v>123</v>
      </c>
      <c r="X42" s="13"/>
      <c r="Y42" s="14"/>
      <c r="Z42" s="14"/>
      <c r="AA42" s="14"/>
      <c r="AB42" s="38" t="s">
        <v>263</v>
      </c>
      <c r="AC42" s="55" t="s">
        <v>120</v>
      </c>
      <c r="AD42" s="13">
        <v>879</v>
      </c>
      <c r="AE42" s="13" t="s">
        <v>128</v>
      </c>
      <c r="AF42" s="13">
        <v>1</v>
      </c>
      <c r="AG42" s="53">
        <v>45000000</v>
      </c>
      <c r="AH42" s="12" t="s">
        <v>126</v>
      </c>
      <c r="AI42" s="49" t="s">
        <v>123</v>
      </c>
      <c r="AJ42" s="49" t="s">
        <v>123</v>
      </c>
      <c r="AK42" s="49" t="s">
        <v>154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7" customFormat="1" ht="69" customHeight="1">
      <c r="A43" s="2">
        <v>4</v>
      </c>
      <c r="B43" s="2">
        <v>62</v>
      </c>
      <c r="C43" s="2" t="s">
        <v>81</v>
      </c>
      <c r="D43" s="14" t="s">
        <v>184</v>
      </c>
      <c r="E43" s="2" t="s">
        <v>106</v>
      </c>
      <c r="F43" s="2">
        <v>1</v>
      </c>
      <c r="G43" s="13" t="s">
        <v>185</v>
      </c>
      <c r="H43" s="13" t="s">
        <v>201</v>
      </c>
      <c r="I43" s="13" t="s">
        <v>201</v>
      </c>
      <c r="J43" s="58"/>
      <c r="K43" s="2"/>
      <c r="L43" s="2" t="s">
        <v>80</v>
      </c>
      <c r="M43" s="2" t="s">
        <v>109</v>
      </c>
      <c r="N43" s="2" t="s">
        <v>110</v>
      </c>
      <c r="O43" s="75">
        <v>819.16666999999995</v>
      </c>
      <c r="P43" s="2"/>
      <c r="Q43" s="75">
        <v>819.16666999999995</v>
      </c>
      <c r="R43" s="75">
        <v>983</v>
      </c>
      <c r="S43" s="14" t="s">
        <v>211</v>
      </c>
      <c r="T43" s="14" t="s">
        <v>81</v>
      </c>
      <c r="U43" s="14"/>
      <c r="V43" s="60"/>
      <c r="W43" s="60"/>
      <c r="X43" s="13" t="s">
        <v>216</v>
      </c>
      <c r="Y43" s="14" t="s">
        <v>217</v>
      </c>
      <c r="Z43" s="14" t="s">
        <v>218</v>
      </c>
      <c r="AA43" s="14" t="s">
        <v>219</v>
      </c>
      <c r="AB43" s="13" t="s">
        <v>185</v>
      </c>
      <c r="AC43" s="76"/>
      <c r="AD43" s="13"/>
      <c r="AE43" s="13"/>
      <c r="AF43" s="13"/>
      <c r="AG43" s="17">
        <v>45000000</v>
      </c>
      <c r="AH43" s="12" t="s">
        <v>126</v>
      </c>
      <c r="AI43" s="60" t="s">
        <v>129</v>
      </c>
      <c r="AJ43" s="60" t="s">
        <v>129</v>
      </c>
      <c r="AK43" s="60" t="s">
        <v>152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7" customFormat="1" ht="74.25" customHeight="1">
      <c r="A44" s="2">
        <v>4</v>
      </c>
      <c r="B44" s="2">
        <v>63</v>
      </c>
      <c r="C44" s="2" t="s">
        <v>81</v>
      </c>
      <c r="D44" s="14" t="s">
        <v>184</v>
      </c>
      <c r="E44" s="2" t="s">
        <v>106</v>
      </c>
      <c r="F44" s="2">
        <v>1</v>
      </c>
      <c r="G44" s="13" t="s">
        <v>186</v>
      </c>
      <c r="H44" s="13" t="s">
        <v>201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5">
        <v>150</v>
      </c>
      <c r="P44" s="2"/>
      <c r="Q44" s="75">
        <v>150</v>
      </c>
      <c r="R44" s="75">
        <v>180</v>
      </c>
      <c r="S44" s="14" t="s">
        <v>211</v>
      </c>
      <c r="T44" s="14" t="s">
        <v>81</v>
      </c>
      <c r="U44" s="14"/>
      <c r="V44" s="60"/>
      <c r="W44" s="60"/>
      <c r="X44" s="13" t="s">
        <v>216</v>
      </c>
      <c r="Y44" s="14" t="s">
        <v>220</v>
      </c>
      <c r="Z44" s="14" t="s">
        <v>221</v>
      </c>
      <c r="AA44" s="14" t="s">
        <v>222</v>
      </c>
      <c r="AB44" s="13" t="s">
        <v>186</v>
      </c>
      <c r="AC44" s="76"/>
      <c r="AD44" s="13"/>
      <c r="AE44" s="13"/>
      <c r="AF44" s="13"/>
      <c r="AG44" s="78">
        <v>45000000</v>
      </c>
      <c r="AH44" s="13" t="s">
        <v>126</v>
      </c>
      <c r="AI44" s="60" t="s">
        <v>129</v>
      </c>
      <c r="AJ44" s="60" t="s">
        <v>129</v>
      </c>
      <c r="AK44" s="60" t="s">
        <v>152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7" customFormat="1" ht="81" customHeight="1">
      <c r="A45" s="2">
        <v>4</v>
      </c>
      <c r="B45" s="2">
        <v>64</v>
      </c>
      <c r="C45" s="2" t="s">
        <v>81</v>
      </c>
      <c r="D45" s="14" t="s">
        <v>184</v>
      </c>
      <c r="E45" s="2" t="s">
        <v>106</v>
      </c>
      <c r="F45" s="2">
        <v>1</v>
      </c>
      <c r="G45" s="13" t="s">
        <v>187</v>
      </c>
      <c r="H45" s="13" t="s">
        <v>201</v>
      </c>
      <c r="I45" s="13" t="s">
        <v>201</v>
      </c>
      <c r="J45" s="58"/>
      <c r="K45" s="2"/>
      <c r="L45" s="2" t="s">
        <v>80</v>
      </c>
      <c r="M45" s="2" t="s">
        <v>109</v>
      </c>
      <c r="N45" s="2" t="s">
        <v>110</v>
      </c>
      <c r="O45" s="75">
        <v>172.88166000000001</v>
      </c>
      <c r="P45" s="2"/>
      <c r="Q45" s="75">
        <v>172.88166000000001</v>
      </c>
      <c r="R45" s="75">
        <v>207.458</v>
      </c>
      <c r="S45" s="14" t="s">
        <v>211</v>
      </c>
      <c r="T45" s="14" t="s">
        <v>81</v>
      </c>
      <c r="U45" s="14"/>
      <c r="V45" s="60"/>
      <c r="W45" s="60"/>
      <c r="X45" s="13" t="s">
        <v>216</v>
      </c>
      <c r="Y45" s="14" t="s">
        <v>223</v>
      </c>
      <c r="Z45" s="14" t="s">
        <v>224</v>
      </c>
      <c r="AA45" s="14" t="s">
        <v>225</v>
      </c>
      <c r="AB45" s="13" t="s">
        <v>187</v>
      </c>
      <c r="AC45" s="76"/>
      <c r="AD45" s="13"/>
      <c r="AE45" s="13"/>
      <c r="AF45" s="13"/>
      <c r="AG45" s="32">
        <v>92401000</v>
      </c>
      <c r="AH45" s="12" t="s">
        <v>132</v>
      </c>
      <c r="AI45" s="60" t="s">
        <v>86</v>
      </c>
      <c r="AJ45" s="60" t="s">
        <v>86</v>
      </c>
      <c r="AK45" s="60" t="s">
        <v>151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7" customFormat="1" ht="68.25" customHeight="1">
      <c r="A46" s="26">
        <v>4</v>
      </c>
      <c r="B46" s="26">
        <v>65</v>
      </c>
      <c r="C46" s="26" t="s">
        <v>81</v>
      </c>
      <c r="D46" s="24" t="s">
        <v>184</v>
      </c>
      <c r="E46" s="26" t="s">
        <v>106</v>
      </c>
      <c r="F46" s="26">
        <v>1</v>
      </c>
      <c r="G46" s="36" t="s">
        <v>188</v>
      </c>
      <c r="H46" s="36" t="s">
        <v>201</v>
      </c>
      <c r="I46" s="36" t="s">
        <v>201</v>
      </c>
      <c r="J46" s="59"/>
      <c r="K46" s="26"/>
      <c r="L46" s="26" t="s">
        <v>80</v>
      </c>
      <c r="M46" s="26" t="s">
        <v>109</v>
      </c>
      <c r="N46" s="26" t="s">
        <v>110</v>
      </c>
      <c r="O46" s="79">
        <v>402</v>
      </c>
      <c r="P46" s="26"/>
      <c r="Q46" s="79">
        <v>402</v>
      </c>
      <c r="R46" s="79">
        <v>482.4</v>
      </c>
      <c r="S46" s="24" t="s">
        <v>211</v>
      </c>
      <c r="T46" s="24" t="s">
        <v>81</v>
      </c>
      <c r="U46" s="24"/>
      <c r="V46" s="64"/>
      <c r="W46" s="64"/>
      <c r="X46" s="36" t="s">
        <v>216</v>
      </c>
      <c r="Y46" s="24" t="s">
        <v>226</v>
      </c>
      <c r="Z46" s="24" t="s">
        <v>227</v>
      </c>
      <c r="AA46" s="24" t="s">
        <v>222</v>
      </c>
      <c r="AB46" s="36" t="s">
        <v>188</v>
      </c>
      <c r="AC46" s="80"/>
      <c r="AD46" s="36"/>
      <c r="AE46" s="36"/>
      <c r="AF46" s="36"/>
      <c r="AG46" s="81">
        <v>45000000</v>
      </c>
      <c r="AH46" s="36" t="s">
        <v>126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81</v>
      </c>
      <c r="D47" s="46" t="s">
        <v>184</v>
      </c>
      <c r="E47" s="35" t="s">
        <v>106</v>
      </c>
      <c r="F47" s="35">
        <v>1</v>
      </c>
      <c r="G47" s="38" t="s">
        <v>264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52">
        <v>3908.3333299999999</v>
      </c>
      <c r="P47" s="35"/>
      <c r="Q47" s="52">
        <v>3908.3333299999999</v>
      </c>
      <c r="R47" s="52">
        <v>4690</v>
      </c>
      <c r="S47" s="46" t="s">
        <v>78</v>
      </c>
      <c r="T47" s="46" t="s">
        <v>81</v>
      </c>
      <c r="U47" s="46" t="s">
        <v>79</v>
      </c>
      <c r="V47" s="60" t="s">
        <v>123</v>
      </c>
      <c r="W47" s="60" t="s">
        <v>83</v>
      </c>
      <c r="X47" s="13"/>
      <c r="Y47" s="14"/>
      <c r="Z47" s="14"/>
      <c r="AA47" s="14"/>
      <c r="AB47" s="38" t="s">
        <v>264</v>
      </c>
      <c r="AC47" s="55" t="s">
        <v>120</v>
      </c>
      <c r="AD47" s="13">
        <v>879</v>
      </c>
      <c r="AE47" s="13" t="s">
        <v>128</v>
      </c>
      <c r="AF47" s="13">
        <v>1</v>
      </c>
      <c r="AG47" s="53">
        <v>45000000</v>
      </c>
      <c r="AH47" s="38" t="s">
        <v>126</v>
      </c>
      <c r="AI47" s="49" t="s">
        <v>83</v>
      </c>
      <c r="AJ47" s="49" t="s">
        <v>83</v>
      </c>
      <c r="AK47" s="49" t="s">
        <v>213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81</v>
      </c>
      <c r="D48" s="46" t="s">
        <v>198</v>
      </c>
      <c r="E48" s="35" t="s">
        <v>199</v>
      </c>
      <c r="F48" s="35">
        <v>1</v>
      </c>
      <c r="G48" s="38" t="s">
        <v>265</v>
      </c>
      <c r="H48" s="38" t="s">
        <v>202</v>
      </c>
      <c r="I48" s="38" t="s">
        <v>203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52">
        <v>2011.1684299999999</v>
      </c>
      <c r="R48" s="52">
        <v>2413.4021200000002</v>
      </c>
      <c r="S48" s="46" t="s">
        <v>78</v>
      </c>
      <c r="T48" s="46" t="s">
        <v>81</v>
      </c>
      <c r="U48" s="46" t="s">
        <v>79</v>
      </c>
      <c r="V48" s="60" t="s">
        <v>83</v>
      </c>
      <c r="W48" s="60" t="s">
        <v>84</v>
      </c>
      <c r="X48" s="13"/>
      <c r="Y48" s="14"/>
      <c r="Z48" s="14"/>
      <c r="AA48" s="14"/>
      <c r="AB48" s="38" t="s">
        <v>265</v>
      </c>
      <c r="AC48" s="55" t="s">
        <v>120</v>
      </c>
      <c r="AD48" s="13">
        <v>879</v>
      </c>
      <c r="AE48" s="13" t="s">
        <v>128</v>
      </c>
      <c r="AF48" s="13">
        <v>1</v>
      </c>
      <c r="AG48" s="53">
        <v>45000000</v>
      </c>
      <c r="AH48" s="38" t="s">
        <v>126</v>
      </c>
      <c r="AI48" s="49" t="s">
        <v>84</v>
      </c>
      <c r="AJ48" s="49" t="s">
        <v>84</v>
      </c>
      <c r="AK48" s="49" t="s">
        <v>153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81</v>
      </c>
      <c r="D49" s="46" t="s">
        <v>198</v>
      </c>
      <c r="E49" s="35" t="s">
        <v>199</v>
      </c>
      <c r="F49" s="35">
        <v>1</v>
      </c>
      <c r="G49" s="38" t="s">
        <v>266</v>
      </c>
      <c r="H49" s="38" t="s">
        <v>204</v>
      </c>
      <c r="I49" s="38" t="s">
        <v>205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52">
        <v>632</v>
      </c>
      <c r="R49" s="52">
        <v>758.4</v>
      </c>
      <c r="S49" s="46" t="s">
        <v>78</v>
      </c>
      <c r="T49" s="46" t="s">
        <v>81</v>
      </c>
      <c r="U49" s="46" t="s">
        <v>79</v>
      </c>
      <c r="V49" s="60" t="s">
        <v>83</v>
      </c>
      <c r="W49" s="60" t="s">
        <v>84</v>
      </c>
      <c r="X49" s="13"/>
      <c r="Y49" s="14"/>
      <c r="Z49" s="14"/>
      <c r="AA49" s="14"/>
      <c r="AB49" s="38" t="s">
        <v>266</v>
      </c>
      <c r="AC49" s="55" t="s">
        <v>120</v>
      </c>
      <c r="AD49" s="13">
        <v>879</v>
      </c>
      <c r="AE49" s="13" t="s">
        <v>128</v>
      </c>
      <c r="AF49" s="13">
        <v>1</v>
      </c>
      <c r="AG49" s="53">
        <v>45000000</v>
      </c>
      <c r="AH49" s="38" t="s">
        <v>126</v>
      </c>
      <c r="AI49" s="49" t="s">
        <v>84</v>
      </c>
      <c r="AJ49" s="49" t="s">
        <v>84</v>
      </c>
      <c r="AK49" s="49" t="s">
        <v>153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82" customFormat="1" ht="74.25" customHeight="1">
      <c r="A50" s="2">
        <v>7</v>
      </c>
      <c r="B50" s="2">
        <v>69</v>
      </c>
      <c r="C50" s="2" t="s">
        <v>81</v>
      </c>
      <c r="D50" s="14" t="s">
        <v>198</v>
      </c>
      <c r="E50" s="2" t="s">
        <v>107</v>
      </c>
      <c r="F50" s="2">
        <v>1</v>
      </c>
      <c r="G50" s="13" t="s">
        <v>189</v>
      </c>
      <c r="H50" s="13" t="s">
        <v>206</v>
      </c>
      <c r="I50" s="13" t="s">
        <v>206</v>
      </c>
      <c r="J50" s="58"/>
      <c r="K50" s="2"/>
      <c r="L50" s="2" t="s">
        <v>80</v>
      </c>
      <c r="M50" s="2" t="s">
        <v>109</v>
      </c>
      <c r="N50" s="2" t="s">
        <v>110</v>
      </c>
      <c r="O50" s="75">
        <v>10169.49152</v>
      </c>
      <c r="P50" s="2"/>
      <c r="Q50" s="75">
        <v>10169.49152</v>
      </c>
      <c r="R50" s="75">
        <v>12203.38983</v>
      </c>
      <c r="S50" s="14" t="s">
        <v>211</v>
      </c>
      <c r="T50" s="14" t="s">
        <v>81</v>
      </c>
      <c r="U50" s="14"/>
      <c r="V50" s="60"/>
      <c r="W50" s="60"/>
      <c r="X50" s="13" t="s">
        <v>229</v>
      </c>
      <c r="Y50" s="14" t="s">
        <v>230</v>
      </c>
      <c r="Z50" s="14" t="s">
        <v>231</v>
      </c>
      <c r="AA50" s="14" t="s">
        <v>232</v>
      </c>
      <c r="AB50" s="13" t="s">
        <v>228</v>
      </c>
      <c r="AC50" s="76"/>
      <c r="AD50" s="13"/>
      <c r="AE50" s="13"/>
      <c r="AF50" s="13"/>
      <c r="AG50" s="78">
        <v>45000000</v>
      </c>
      <c r="AH50" s="13" t="s">
        <v>126</v>
      </c>
      <c r="AI50" s="60" t="s">
        <v>123</v>
      </c>
      <c r="AJ50" s="60" t="s">
        <v>123</v>
      </c>
      <c r="AK50" s="60" t="s">
        <v>213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82" customFormat="1" ht="81.75" customHeight="1">
      <c r="A51" s="2">
        <v>7</v>
      </c>
      <c r="B51" s="2">
        <v>70</v>
      </c>
      <c r="C51" s="2" t="s">
        <v>81</v>
      </c>
      <c r="D51" s="14" t="s">
        <v>198</v>
      </c>
      <c r="E51" s="2" t="s">
        <v>107</v>
      </c>
      <c r="F51" s="2">
        <v>1</v>
      </c>
      <c r="G51" s="13" t="s">
        <v>190</v>
      </c>
      <c r="H51" s="13" t="s">
        <v>207</v>
      </c>
      <c r="I51" s="13" t="s">
        <v>236</v>
      </c>
      <c r="J51" s="58"/>
      <c r="K51" s="2"/>
      <c r="L51" s="2" t="s">
        <v>80</v>
      </c>
      <c r="M51" s="2" t="s">
        <v>109</v>
      </c>
      <c r="N51" s="2" t="s">
        <v>110</v>
      </c>
      <c r="O51" s="75">
        <v>1796.6101699999999</v>
      </c>
      <c r="P51" s="2"/>
      <c r="Q51" s="75">
        <v>1796.6101699999999</v>
      </c>
      <c r="R51" s="75">
        <v>2155.9322000000002</v>
      </c>
      <c r="S51" s="14" t="s">
        <v>211</v>
      </c>
      <c r="T51" s="14" t="s">
        <v>81</v>
      </c>
      <c r="U51" s="14"/>
      <c r="V51" s="60"/>
      <c r="W51" s="60"/>
      <c r="X51" s="13" t="s">
        <v>229</v>
      </c>
      <c r="Y51" s="14" t="s">
        <v>233</v>
      </c>
      <c r="Z51" s="14" t="s">
        <v>234</v>
      </c>
      <c r="AA51" s="14" t="s">
        <v>235</v>
      </c>
      <c r="AB51" s="13" t="s">
        <v>190</v>
      </c>
      <c r="AC51" s="76"/>
      <c r="AD51" s="13"/>
      <c r="AE51" s="13"/>
      <c r="AF51" s="13"/>
      <c r="AG51" s="78">
        <v>45000000</v>
      </c>
      <c r="AH51" s="13" t="s">
        <v>126</v>
      </c>
      <c r="AI51" s="60" t="s">
        <v>84</v>
      </c>
      <c r="AJ51" s="60" t="s">
        <v>84</v>
      </c>
      <c r="AK51" s="60" t="s">
        <v>153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81</v>
      </c>
      <c r="D52" s="46" t="s">
        <v>198</v>
      </c>
      <c r="E52" s="35" t="s">
        <v>200</v>
      </c>
      <c r="F52" s="35">
        <v>1</v>
      </c>
      <c r="G52" s="38" t="s">
        <v>191</v>
      </c>
      <c r="H52" s="38" t="s">
        <v>208</v>
      </c>
      <c r="I52" s="38" t="s">
        <v>208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52">
        <v>2700</v>
      </c>
      <c r="R52" s="52">
        <v>3240</v>
      </c>
      <c r="S52" s="46" t="s">
        <v>78</v>
      </c>
      <c r="T52" s="46" t="s">
        <v>81</v>
      </c>
      <c r="U52" s="46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191</v>
      </c>
      <c r="AC52" s="55" t="s">
        <v>120</v>
      </c>
      <c r="AD52" s="13">
        <v>879</v>
      </c>
      <c r="AE52" s="13" t="s">
        <v>128</v>
      </c>
      <c r="AF52" s="13">
        <v>1</v>
      </c>
      <c r="AG52" s="53">
        <v>45000000</v>
      </c>
      <c r="AH52" s="38" t="s">
        <v>126</v>
      </c>
      <c r="AI52" s="49" t="s">
        <v>84</v>
      </c>
      <c r="AJ52" s="49" t="s">
        <v>84</v>
      </c>
      <c r="AK52" s="49" t="s">
        <v>213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81</v>
      </c>
      <c r="D53" s="46" t="s">
        <v>198</v>
      </c>
      <c r="E53" s="35" t="s">
        <v>200</v>
      </c>
      <c r="F53" s="35">
        <v>1</v>
      </c>
      <c r="G53" s="38" t="s">
        <v>192</v>
      </c>
      <c r="H53" s="38" t="s">
        <v>207</v>
      </c>
      <c r="I53" s="38" t="s">
        <v>207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52">
        <v>1000</v>
      </c>
      <c r="R53" s="52">
        <v>1200</v>
      </c>
      <c r="S53" s="46" t="s">
        <v>78</v>
      </c>
      <c r="T53" s="46" t="s">
        <v>81</v>
      </c>
      <c r="U53" s="46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192</v>
      </c>
      <c r="AC53" s="55" t="s">
        <v>120</v>
      </c>
      <c r="AD53" s="13">
        <v>879</v>
      </c>
      <c r="AE53" s="13" t="s">
        <v>128</v>
      </c>
      <c r="AF53" s="13">
        <v>1</v>
      </c>
      <c r="AG53" s="53">
        <v>45000000</v>
      </c>
      <c r="AH53" s="38" t="s">
        <v>126</v>
      </c>
      <c r="AI53" s="49" t="s">
        <v>84</v>
      </c>
      <c r="AJ53" s="49" t="s">
        <v>84</v>
      </c>
      <c r="AK53" s="49" t="s">
        <v>213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81</v>
      </c>
      <c r="D54" s="46" t="s">
        <v>198</v>
      </c>
      <c r="E54" s="35" t="s">
        <v>244</v>
      </c>
      <c r="F54" s="35">
        <v>1</v>
      </c>
      <c r="G54" s="38" t="s">
        <v>193</v>
      </c>
      <c r="H54" s="38" t="s">
        <v>237</v>
      </c>
      <c r="I54" s="38" t="s">
        <v>237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52">
        <v>500</v>
      </c>
      <c r="R54" s="52">
        <v>600</v>
      </c>
      <c r="S54" s="46" t="s">
        <v>78</v>
      </c>
      <c r="T54" s="46" t="s">
        <v>81</v>
      </c>
      <c r="U54" s="46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193</v>
      </c>
      <c r="AC54" s="55" t="s">
        <v>120</v>
      </c>
      <c r="AD54" s="13">
        <v>879</v>
      </c>
      <c r="AE54" s="13" t="s">
        <v>128</v>
      </c>
      <c r="AF54" s="13">
        <v>1</v>
      </c>
      <c r="AG54" s="53">
        <v>45000000</v>
      </c>
      <c r="AH54" s="38" t="s">
        <v>126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81</v>
      </c>
      <c r="D55" s="46" t="s">
        <v>198</v>
      </c>
      <c r="E55" s="35" t="s">
        <v>200</v>
      </c>
      <c r="F55" s="35">
        <v>1</v>
      </c>
      <c r="G55" s="38" t="s">
        <v>194</v>
      </c>
      <c r="H55" s="38" t="s">
        <v>238</v>
      </c>
      <c r="I55" s="38" t="s">
        <v>238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52">
        <v>10000</v>
      </c>
      <c r="R55" s="52">
        <v>12000</v>
      </c>
      <c r="S55" s="46" t="s">
        <v>212</v>
      </c>
      <c r="T55" s="46" t="s">
        <v>81</v>
      </c>
      <c r="U55" s="46" t="s">
        <v>79</v>
      </c>
      <c r="V55" s="60" t="s">
        <v>123</v>
      </c>
      <c r="W55" s="49" t="s">
        <v>83</v>
      </c>
      <c r="X55" s="13"/>
      <c r="Y55" s="14"/>
      <c r="Z55" s="14"/>
      <c r="AA55" s="14"/>
      <c r="AB55" s="38" t="s">
        <v>194</v>
      </c>
      <c r="AC55" s="55" t="s">
        <v>120</v>
      </c>
      <c r="AD55" s="13">
        <v>879</v>
      </c>
      <c r="AE55" s="13" t="s">
        <v>128</v>
      </c>
      <c r="AF55" s="13">
        <v>1</v>
      </c>
      <c r="AG55" s="53">
        <v>45000000</v>
      </c>
      <c r="AH55" s="38" t="s">
        <v>126</v>
      </c>
      <c r="AI55" s="49" t="s">
        <v>83</v>
      </c>
      <c r="AJ55" s="49" t="s">
        <v>83</v>
      </c>
      <c r="AK55" s="49" t="s">
        <v>86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82" customFormat="1" ht="75.75" customHeight="1">
      <c r="A56" s="2">
        <v>7</v>
      </c>
      <c r="B56" s="2">
        <v>75</v>
      </c>
      <c r="C56" s="2" t="s">
        <v>81</v>
      </c>
      <c r="D56" s="14" t="s">
        <v>198</v>
      </c>
      <c r="E56" s="2" t="s">
        <v>107</v>
      </c>
      <c r="F56" s="2">
        <v>1</v>
      </c>
      <c r="G56" s="13" t="s">
        <v>195</v>
      </c>
      <c r="H56" s="13" t="s">
        <v>206</v>
      </c>
      <c r="I56" s="13" t="s">
        <v>206</v>
      </c>
      <c r="J56" s="58"/>
      <c r="K56" s="2"/>
      <c r="L56" s="2" t="s">
        <v>80</v>
      </c>
      <c r="M56" s="2" t="s">
        <v>109</v>
      </c>
      <c r="N56" s="2" t="s">
        <v>110</v>
      </c>
      <c r="O56" s="75">
        <v>3982.62</v>
      </c>
      <c r="P56" s="2"/>
      <c r="Q56" s="75">
        <v>3982.62</v>
      </c>
      <c r="R56" s="75">
        <v>3982.62</v>
      </c>
      <c r="S56" s="14" t="s">
        <v>211</v>
      </c>
      <c r="T56" s="14" t="s">
        <v>81</v>
      </c>
      <c r="U56" s="14"/>
      <c r="V56" s="60"/>
      <c r="W56" s="60"/>
      <c r="X56" s="83">
        <v>40487</v>
      </c>
      <c r="Y56" s="14" t="s">
        <v>239</v>
      </c>
      <c r="Z56" s="14" t="s">
        <v>240</v>
      </c>
      <c r="AA56" s="14" t="s">
        <v>241</v>
      </c>
      <c r="AB56" s="13" t="s">
        <v>195</v>
      </c>
      <c r="AC56" s="76"/>
      <c r="AD56" s="13"/>
      <c r="AE56" s="13"/>
      <c r="AF56" s="13"/>
      <c r="AG56" s="32">
        <v>92401000</v>
      </c>
      <c r="AH56" s="12" t="s">
        <v>132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81</v>
      </c>
      <c r="D57" s="46" t="s">
        <v>198</v>
      </c>
      <c r="E57" s="35" t="s">
        <v>200</v>
      </c>
      <c r="F57" s="35">
        <v>1</v>
      </c>
      <c r="G57" s="38" t="s">
        <v>196</v>
      </c>
      <c r="H57" s="38" t="s">
        <v>209</v>
      </c>
      <c r="I57" s="38" t="s">
        <v>209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214</v>
      </c>
      <c r="W57" s="60" t="s">
        <v>130</v>
      </c>
      <c r="X57" s="13"/>
      <c r="Y57" s="14"/>
      <c r="Z57" s="14"/>
      <c r="AA57" s="14"/>
      <c r="AB57" s="38" t="s">
        <v>196</v>
      </c>
      <c r="AC57" s="55" t="s">
        <v>120</v>
      </c>
      <c r="AD57" s="13">
        <v>879</v>
      </c>
      <c r="AE57" s="13" t="s">
        <v>128</v>
      </c>
      <c r="AF57" s="13">
        <v>1</v>
      </c>
      <c r="AG57" s="53">
        <v>45000000</v>
      </c>
      <c r="AH57" s="38" t="s">
        <v>126</v>
      </c>
      <c r="AI57" s="49" t="s">
        <v>130</v>
      </c>
      <c r="AJ57" s="49" t="s">
        <v>130</v>
      </c>
      <c r="AK57" s="49" t="s">
        <v>215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81</v>
      </c>
      <c r="D58" s="46" t="s">
        <v>198</v>
      </c>
      <c r="E58" s="35" t="s">
        <v>199</v>
      </c>
      <c r="F58" s="35">
        <v>1</v>
      </c>
      <c r="G58" s="38" t="s">
        <v>267</v>
      </c>
      <c r="H58" s="38" t="s">
        <v>210</v>
      </c>
      <c r="I58" s="38" t="s">
        <v>210</v>
      </c>
      <c r="J58" s="69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52">
        <v>3600</v>
      </c>
      <c r="R58" s="52">
        <v>4320</v>
      </c>
      <c r="S58" s="46" t="s">
        <v>78</v>
      </c>
      <c r="T58" s="46" t="s">
        <v>81</v>
      </c>
      <c r="U58" s="46" t="s">
        <v>79</v>
      </c>
      <c r="V58" s="60" t="s">
        <v>83</v>
      </c>
      <c r="W58" s="60" t="s">
        <v>84</v>
      </c>
      <c r="X58" s="13"/>
      <c r="Y58" s="14"/>
      <c r="Z58" s="14"/>
      <c r="AA58" s="14"/>
      <c r="AB58" s="38" t="s">
        <v>267</v>
      </c>
      <c r="AC58" s="55" t="s">
        <v>120</v>
      </c>
      <c r="AD58" s="13">
        <v>879</v>
      </c>
      <c r="AE58" s="13" t="s">
        <v>128</v>
      </c>
      <c r="AF58" s="13">
        <v>1</v>
      </c>
      <c r="AG58" s="53">
        <v>45000000</v>
      </c>
      <c r="AH58" s="38" t="s">
        <v>126</v>
      </c>
      <c r="AI58" s="49" t="s">
        <v>84</v>
      </c>
      <c r="AJ58" s="49" t="s">
        <v>84</v>
      </c>
      <c r="AK58" s="49" t="s">
        <v>153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81</v>
      </c>
      <c r="D59" s="46" t="s">
        <v>198</v>
      </c>
      <c r="E59" s="35" t="s">
        <v>200</v>
      </c>
      <c r="F59" s="35">
        <v>1</v>
      </c>
      <c r="G59" s="38" t="s">
        <v>255</v>
      </c>
      <c r="H59" s="38" t="s">
        <v>242</v>
      </c>
      <c r="I59" s="38" t="s">
        <v>243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52">
        <v>291.66667000000001</v>
      </c>
      <c r="R59" s="52">
        <v>350</v>
      </c>
      <c r="S59" s="46" t="s">
        <v>78</v>
      </c>
      <c r="T59" s="46" t="s">
        <v>81</v>
      </c>
      <c r="U59" s="46" t="s">
        <v>79</v>
      </c>
      <c r="V59" s="60" t="s">
        <v>214</v>
      </c>
      <c r="W59" s="60" t="s">
        <v>130</v>
      </c>
      <c r="X59" s="13"/>
      <c r="Y59" s="14"/>
      <c r="Z59" s="14"/>
      <c r="AA59" s="14"/>
      <c r="AB59" s="38" t="s">
        <v>197</v>
      </c>
      <c r="AC59" s="55" t="s">
        <v>120</v>
      </c>
      <c r="AD59" s="13">
        <v>879</v>
      </c>
      <c r="AE59" s="13" t="s">
        <v>128</v>
      </c>
      <c r="AF59" s="13">
        <v>1</v>
      </c>
      <c r="AG59" s="53">
        <v>45000000</v>
      </c>
      <c r="AH59" s="38" t="s">
        <v>126</v>
      </c>
      <c r="AI59" s="49" t="s">
        <v>130</v>
      </c>
      <c r="AJ59" s="49" t="s">
        <v>130</v>
      </c>
      <c r="AK59" s="49" t="s">
        <v>215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81</v>
      </c>
      <c r="D60" s="46" t="s">
        <v>245</v>
      </c>
      <c r="E60" s="35" t="s">
        <v>200</v>
      </c>
      <c r="F60" s="35">
        <v>1</v>
      </c>
      <c r="G60" s="38" t="s">
        <v>307</v>
      </c>
      <c r="H60" s="38" t="s">
        <v>248</v>
      </c>
      <c r="I60" s="38" t="s">
        <v>248</v>
      </c>
      <c r="J60" s="69">
        <v>1</v>
      </c>
      <c r="K60" s="35" t="s">
        <v>276</v>
      </c>
      <c r="L60" s="35" t="s">
        <v>80</v>
      </c>
      <c r="M60" s="35" t="s">
        <v>109</v>
      </c>
      <c r="N60" s="35" t="s">
        <v>110</v>
      </c>
      <c r="O60" s="52">
        <v>2000</v>
      </c>
      <c r="P60" s="35"/>
      <c r="Q60" s="52">
        <v>2000</v>
      </c>
      <c r="R60" s="52">
        <v>2000</v>
      </c>
      <c r="S60" s="46" t="s">
        <v>250</v>
      </c>
      <c r="T60" s="46" t="s">
        <v>81</v>
      </c>
      <c r="U60" s="46" t="s">
        <v>79</v>
      </c>
      <c r="V60" s="60" t="s">
        <v>82</v>
      </c>
      <c r="W60" s="60" t="s">
        <v>123</v>
      </c>
      <c r="X60" s="13"/>
      <c r="Y60" s="14"/>
      <c r="Z60" s="14"/>
      <c r="AA60" s="14"/>
      <c r="AB60" s="38" t="s">
        <v>308</v>
      </c>
      <c r="AC60" s="55" t="s">
        <v>120</v>
      </c>
      <c r="AD60" s="13">
        <v>879</v>
      </c>
      <c r="AE60" s="13" t="s">
        <v>128</v>
      </c>
      <c r="AF60" s="13">
        <v>1</v>
      </c>
      <c r="AG60" s="53">
        <v>45000000</v>
      </c>
      <c r="AH60" s="38" t="s">
        <v>126</v>
      </c>
      <c r="AI60" s="49" t="s">
        <v>83</v>
      </c>
      <c r="AJ60" s="49" t="s">
        <v>83</v>
      </c>
      <c r="AK60" s="49" t="s">
        <v>251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81</v>
      </c>
      <c r="D61" s="46" t="s">
        <v>245</v>
      </c>
      <c r="E61" s="35" t="s">
        <v>200</v>
      </c>
      <c r="F61" s="35">
        <v>1</v>
      </c>
      <c r="G61" s="38" t="s">
        <v>246</v>
      </c>
      <c r="H61" s="38" t="s">
        <v>248</v>
      </c>
      <c r="I61" s="38" t="s">
        <v>248</v>
      </c>
      <c r="J61" s="69">
        <v>1</v>
      </c>
      <c r="K61" s="35" t="s">
        <v>276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52">
        <v>4000</v>
      </c>
      <c r="S61" s="46" t="s">
        <v>250</v>
      </c>
      <c r="T61" s="46" t="s">
        <v>81</v>
      </c>
      <c r="U61" s="46" t="s">
        <v>79</v>
      </c>
      <c r="V61" s="60" t="s">
        <v>129</v>
      </c>
      <c r="W61" s="60" t="s">
        <v>87</v>
      </c>
      <c r="X61" s="13"/>
      <c r="Y61" s="14"/>
      <c r="Z61" s="14"/>
      <c r="AA61" s="14"/>
      <c r="AB61" s="38" t="s">
        <v>254</v>
      </c>
      <c r="AC61" s="55" t="s">
        <v>120</v>
      </c>
      <c r="AD61" s="13">
        <v>879</v>
      </c>
      <c r="AE61" s="13" t="s">
        <v>128</v>
      </c>
      <c r="AF61" s="13">
        <v>1</v>
      </c>
      <c r="AG61" s="53">
        <v>45000000</v>
      </c>
      <c r="AH61" s="38" t="s">
        <v>126</v>
      </c>
      <c r="AI61" s="49" t="s">
        <v>150</v>
      </c>
      <c r="AJ61" s="49" t="s">
        <v>150</v>
      </c>
      <c r="AK61" s="49" t="s">
        <v>252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81</v>
      </c>
      <c r="D62" s="46" t="s">
        <v>245</v>
      </c>
      <c r="E62" s="35" t="s">
        <v>200</v>
      </c>
      <c r="F62" s="35">
        <v>1</v>
      </c>
      <c r="G62" s="38" t="s">
        <v>310</v>
      </c>
      <c r="H62" s="38" t="s">
        <v>249</v>
      </c>
      <c r="I62" s="38" t="s">
        <v>249</v>
      </c>
      <c r="J62" s="69">
        <v>1</v>
      </c>
      <c r="K62" s="35" t="s">
        <v>276</v>
      </c>
      <c r="L62" s="35" t="s">
        <v>80</v>
      </c>
      <c r="M62" s="35" t="s">
        <v>109</v>
      </c>
      <c r="N62" s="35" t="s">
        <v>110</v>
      </c>
      <c r="O62" s="52">
        <v>4600</v>
      </c>
      <c r="P62" s="35"/>
      <c r="Q62" s="52">
        <v>4600</v>
      </c>
      <c r="R62" s="52">
        <v>4600</v>
      </c>
      <c r="S62" s="46" t="s">
        <v>212</v>
      </c>
      <c r="T62" s="46" t="s">
        <v>81</v>
      </c>
      <c r="U62" s="46" t="s">
        <v>79</v>
      </c>
      <c r="V62" s="60" t="s">
        <v>253</v>
      </c>
      <c r="W62" s="49" t="s">
        <v>123</v>
      </c>
      <c r="X62" s="13"/>
      <c r="Y62" s="14"/>
      <c r="Z62" s="14"/>
      <c r="AA62" s="14"/>
      <c r="AB62" s="38" t="s">
        <v>310</v>
      </c>
      <c r="AC62" s="55" t="s">
        <v>120</v>
      </c>
      <c r="AD62" s="13">
        <v>879</v>
      </c>
      <c r="AE62" s="13" t="s">
        <v>128</v>
      </c>
      <c r="AF62" s="13">
        <v>1</v>
      </c>
      <c r="AG62" s="53">
        <v>45000000</v>
      </c>
      <c r="AH62" s="38" t="s">
        <v>126</v>
      </c>
      <c r="AI62" s="49" t="s">
        <v>83</v>
      </c>
      <c r="AJ62" s="49" t="s">
        <v>83</v>
      </c>
      <c r="AK62" s="49" t="s">
        <v>251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81</v>
      </c>
      <c r="D63" s="46" t="s">
        <v>245</v>
      </c>
      <c r="E63" s="35" t="s">
        <v>200</v>
      </c>
      <c r="F63" s="35">
        <v>1</v>
      </c>
      <c r="G63" s="38" t="s">
        <v>247</v>
      </c>
      <c r="H63" s="38" t="s">
        <v>249</v>
      </c>
      <c r="I63" s="38" t="s">
        <v>249</v>
      </c>
      <c r="J63" s="69">
        <v>1</v>
      </c>
      <c r="K63" s="35" t="s">
        <v>276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52">
        <v>23000</v>
      </c>
      <c r="S63" s="46" t="s">
        <v>212</v>
      </c>
      <c r="T63" s="46" t="s">
        <v>81</v>
      </c>
      <c r="U63" s="46" t="s">
        <v>79</v>
      </c>
      <c r="V63" s="60" t="s">
        <v>129</v>
      </c>
      <c r="W63" s="60" t="s">
        <v>87</v>
      </c>
      <c r="X63" s="13"/>
      <c r="Y63" s="14"/>
      <c r="Z63" s="14"/>
      <c r="AA63" s="14"/>
      <c r="AB63" s="38" t="s">
        <v>247</v>
      </c>
      <c r="AC63" s="55" t="s">
        <v>120</v>
      </c>
      <c r="AD63" s="13">
        <v>879</v>
      </c>
      <c r="AE63" s="13" t="s">
        <v>128</v>
      </c>
      <c r="AF63" s="13">
        <v>1</v>
      </c>
      <c r="AG63" s="53">
        <v>45000000</v>
      </c>
      <c r="AH63" s="38" t="s">
        <v>126</v>
      </c>
      <c r="AI63" s="49" t="s">
        <v>150</v>
      </c>
      <c r="AJ63" s="49" t="s">
        <v>150</v>
      </c>
      <c r="AK63" s="49" t="s">
        <v>252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81</v>
      </c>
      <c r="D64" s="46" t="s">
        <v>270</v>
      </c>
      <c r="E64" s="35" t="s">
        <v>269</v>
      </c>
      <c r="F64" s="35">
        <v>1</v>
      </c>
      <c r="G64" s="38" t="s">
        <v>271</v>
      </c>
      <c r="H64" s="38" t="s">
        <v>272</v>
      </c>
      <c r="I64" s="38" t="s">
        <v>272</v>
      </c>
      <c r="J64" s="69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52">
        <v>259672.48332999999</v>
      </c>
      <c r="R64" s="52">
        <v>311606.98</v>
      </c>
      <c r="S64" s="46" t="s">
        <v>212</v>
      </c>
      <c r="T64" s="46" t="s">
        <v>81</v>
      </c>
      <c r="U64" s="46" t="s">
        <v>79</v>
      </c>
      <c r="V64" s="60" t="s">
        <v>123</v>
      </c>
      <c r="W64" s="60" t="s">
        <v>83</v>
      </c>
      <c r="X64" s="13"/>
      <c r="Y64" s="14"/>
      <c r="Z64" s="14"/>
      <c r="AA64" s="14"/>
      <c r="AB64" s="38" t="s">
        <v>273</v>
      </c>
      <c r="AC64" s="55" t="s">
        <v>120</v>
      </c>
      <c r="AD64" s="13">
        <v>879</v>
      </c>
      <c r="AE64" s="13" t="s">
        <v>128</v>
      </c>
      <c r="AF64" s="13">
        <v>1</v>
      </c>
      <c r="AG64" s="53">
        <v>40000000</v>
      </c>
      <c r="AH64" s="38" t="s">
        <v>274</v>
      </c>
      <c r="AI64" s="49" t="s">
        <v>83</v>
      </c>
      <c r="AJ64" s="49" t="s">
        <v>83</v>
      </c>
      <c r="AK64" s="49" t="s">
        <v>130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81</v>
      </c>
      <c r="D65" s="46" t="s">
        <v>290</v>
      </c>
      <c r="E65" s="35" t="s">
        <v>289</v>
      </c>
      <c r="F65" s="35">
        <v>1</v>
      </c>
      <c r="G65" s="38" t="s">
        <v>291</v>
      </c>
      <c r="H65" s="38" t="s">
        <v>292</v>
      </c>
      <c r="I65" s="38" t="s">
        <v>293</v>
      </c>
      <c r="J65" s="69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52">
        <v>81838.741999999998</v>
      </c>
      <c r="R65" s="52">
        <v>98206.490399999995</v>
      </c>
      <c r="S65" s="46" t="s">
        <v>212</v>
      </c>
      <c r="T65" s="46" t="s">
        <v>81</v>
      </c>
      <c r="U65" s="46" t="s">
        <v>79</v>
      </c>
      <c r="V65" s="60" t="s">
        <v>82</v>
      </c>
      <c r="W65" s="60" t="s">
        <v>123</v>
      </c>
      <c r="X65" s="13"/>
      <c r="Y65" s="14"/>
      <c r="Z65" s="14"/>
      <c r="AA65" s="14"/>
      <c r="AB65" s="38" t="s">
        <v>291</v>
      </c>
      <c r="AC65" s="55" t="s">
        <v>120</v>
      </c>
      <c r="AD65" s="13">
        <v>879</v>
      </c>
      <c r="AE65" s="13" t="s">
        <v>128</v>
      </c>
      <c r="AF65" s="13">
        <v>1</v>
      </c>
      <c r="AG65" s="53">
        <v>82401000000</v>
      </c>
      <c r="AH65" s="38" t="s">
        <v>294</v>
      </c>
      <c r="AI65" s="49" t="s">
        <v>123</v>
      </c>
      <c r="AJ65" s="49" t="s">
        <v>123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81</v>
      </c>
      <c r="D66" s="46" t="s">
        <v>290</v>
      </c>
      <c r="E66" s="35" t="s">
        <v>289</v>
      </c>
      <c r="F66" s="35">
        <v>1</v>
      </c>
      <c r="G66" s="38" t="s">
        <v>295</v>
      </c>
      <c r="H66" s="38" t="s">
        <v>292</v>
      </c>
      <c r="I66" s="38" t="s">
        <v>293</v>
      </c>
      <c r="J66" s="69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52">
        <v>190957.07</v>
      </c>
      <c r="R66" s="52">
        <v>229148.484</v>
      </c>
      <c r="S66" s="46" t="s">
        <v>212</v>
      </c>
      <c r="T66" s="46" t="s">
        <v>81</v>
      </c>
      <c r="U66" s="46" t="s">
        <v>79</v>
      </c>
      <c r="V66" s="60" t="s">
        <v>82</v>
      </c>
      <c r="W66" s="60" t="s">
        <v>123</v>
      </c>
      <c r="X66" s="13"/>
      <c r="Y66" s="14"/>
      <c r="Z66" s="14"/>
      <c r="AA66" s="14"/>
      <c r="AB66" s="38" t="s">
        <v>295</v>
      </c>
      <c r="AC66" s="55" t="s">
        <v>120</v>
      </c>
      <c r="AD66" s="13">
        <v>879</v>
      </c>
      <c r="AE66" s="13" t="s">
        <v>128</v>
      </c>
      <c r="AF66" s="13">
        <v>1</v>
      </c>
      <c r="AG66" s="53">
        <v>82401000000</v>
      </c>
      <c r="AH66" s="38" t="s">
        <v>294</v>
      </c>
      <c r="AI66" s="49" t="s">
        <v>123</v>
      </c>
      <c r="AJ66" s="49" t="s">
        <v>123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>
      <c r="A67" s="2">
        <v>7</v>
      </c>
      <c r="B67" s="35">
        <v>88</v>
      </c>
      <c r="C67" s="35" t="s">
        <v>81</v>
      </c>
      <c r="D67" s="46" t="s">
        <v>270</v>
      </c>
      <c r="E67" s="35" t="s">
        <v>269</v>
      </c>
      <c r="F67" s="35">
        <v>1</v>
      </c>
      <c r="G67" s="38" t="s">
        <v>296</v>
      </c>
      <c r="H67" s="38" t="s">
        <v>297</v>
      </c>
      <c r="I67" s="38" t="s">
        <v>297</v>
      </c>
      <c r="J67" s="58">
        <v>1</v>
      </c>
      <c r="K67" s="90"/>
      <c r="L67" s="90"/>
      <c r="M67" s="35" t="s">
        <v>109</v>
      </c>
      <c r="N67" s="35" t="s">
        <v>110</v>
      </c>
      <c r="O67" s="52">
        <v>621746.35832999996</v>
      </c>
      <c r="P67" s="90"/>
      <c r="Q67" s="52">
        <v>621746.35832999996</v>
      </c>
      <c r="R67" s="52">
        <v>746095.63</v>
      </c>
      <c r="S67" s="46" t="s">
        <v>250</v>
      </c>
      <c r="T67" s="46" t="s">
        <v>81</v>
      </c>
      <c r="U67" s="46" t="s">
        <v>79</v>
      </c>
      <c r="V67" s="60" t="s">
        <v>82</v>
      </c>
      <c r="W67" s="60" t="s">
        <v>123</v>
      </c>
      <c r="X67" s="13"/>
      <c r="Y67" s="14"/>
      <c r="Z67" s="14"/>
      <c r="AA67" s="14"/>
      <c r="AB67" s="38" t="s">
        <v>296</v>
      </c>
      <c r="AC67" s="55" t="s">
        <v>298</v>
      </c>
      <c r="AD67" s="13">
        <v>876</v>
      </c>
      <c r="AE67" s="13" t="s">
        <v>299</v>
      </c>
      <c r="AF67" s="13">
        <v>1</v>
      </c>
      <c r="AG67" s="53" t="s">
        <v>300</v>
      </c>
      <c r="AH67" s="38" t="s">
        <v>301</v>
      </c>
      <c r="AI67" s="49" t="s">
        <v>123</v>
      </c>
      <c r="AJ67" s="49" t="s">
        <v>123</v>
      </c>
      <c r="AK67" s="49" t="s">
        <v>130</v>
      </c>
      <c r="AL67" s="35">
        <v>2019</v>
      </c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</row>
    <row r="68" spans="1:49" s="57" customFormat="1" ht="186" customHeight="1">
      <c r="A68" s="2">
        <v>7</v>
      </c>
      <c r="B68" s="35">
        <v>89</v>
      </c>
      <c r="C68" s="35" t="s">
        <v>81</v>
      </c>
      <c r="D68" s="46" t="s">
        <v>198</v>
      </c>
      <c r="E68" s="35" t="s">
        <v>107</v>
      </c>
      <c r="F68" s="35">
        <v>1</v>
      </c>
      <c r="G68" s="38" t="s">
        <v>189</v>
      </c>
      <c r="H68" s="38" t="s">
        <v>206</v>
      </c>
      <c r="I68" s="38" t="s">
        <v>206</v>
      </c>
      <c r="J68" s="69"/>
      <c r="K68" s="35"/>
      <c r="L68" s="35"/>
      <c r="M68" s="35" t="s">
        <v>109</v>
      </c>
      <c r="N68" s="35" t="s">
        <v>110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211</v>
      </c>
      <c r="T68" s="46" t="s">
        <v>81</v>
      </c>
      <c r="U68" s="46"/>
      <c r="V68" s="60"/>
      <c r="W68" s="60"/>
      <c r="X68" s="13" t="s">
        <v>302</v>
      </c>
      <c r="Y68" s="14" t="s">
        <v>303</v>
      </c>
      <c r="Z68" s="14" t="s">
        <v>304</v>
      </c>
      <c r="AA68" s="14" t="s">
        <v>305</v>
      </c>
      <c r="AB68" s="38" t="s">
        <v>306</v>
      </c>
      <c r="AC68" s="55"/>
      <c r="AD68" s="13"/>
      <c r="AE68" s="13"/>
      <c r="AF68" s="13"/>
      <c r="AG68" s="53">
        <v>45000000</v>
      </c>
      <c r="AH68" s="38" t="s">
        <v>126</v>
      </c>
      <c r="AI68" s="49" t="s">
        <v>82</v>
      </c>
      <c r="AJ68" s="49" t="s">
        <v>82</v>
      </c>
      <c r="AK68" s="49" t="s">
        <v>121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69" customHeight="1">
      <c r="A69" s="2">
        <v>7</v>
      </c>
      <c r="B69" s="35">
        <v>90</v>
      </c>
      <c r="C69" s="35" t="s">
        <v>81</v>
      </c>
      <c r="D69" s="46" t="s">
        <v>245</v>
      </c>
      <c r="E69" s="35" t="s">
        <v>200</v>
      </c>
      <c r="F69" s="35">
        <v>1</v>
      </c>
      <c r="G69" s="38" t="s">
        <v>307</v>
      </c>
      <c r="H69" s="38" t="s">
        <v>248</v>
      </c>
      <c r="I69" s="38" t="s">
        <v>248</v>
      </c>
      <c r="J69" s="69">
        <v>1</v>
      </c>
      <c r="K69" s="35" t="s">
        <v>276</v>
      </c>
      <c r="L69" s="35" t="s">
        <v>80</v>
      </c>
      <c r="M69" s="35" t="s">
        <v>109</v>
      </c>
      <c r="N69" s="35" t="s">
        <v>110</v>
      </c>
      <c r="O69" s="52">
        <v>2000</v>
      </c>
      <c r="P69" s="35"/>
      <c r="Q69" s="52">
        <v>2000</v>
      </c>
      <c r="R69" s="52">
        <v>2000</v>
      </c>
      <c r="S69" s="46" t="s">
        <v>250</v>
      </c>
      <c r="T69" s="46" t="s">
        <v>81</v>
      </c>
      <c r="U69" s="46" t="s">
        <v>79</v>
      </c>
      <c r="V69" s="60" t="s">
        <v>84</v>
      </c>
      <c r="W69" s="60" t="s">
        <v>86</v>
      </c>
      <c r="X69" s="13"/>
      <c r="Y69" s="14"/>
      <c r="Z69" s="14"/>
      <c r="AA69" s="14"/>
      <c r="AB69" s="38" t="s">
        <v>308</v>
      </c>
      <c r="AC69" s="55" t="s">
        <v>120</v>
      </c>
      <c r="AD69" s="13">
        <v>879</v>
      </c>
      <c r="AE69" s="13" t="s">
        <v>128</v>
      </c>
      <c r="AF69" s="13">
        <v>1</v>
      </c>
      <c r="AG69" s="53">
        <v>45000000</v>
      </c>
      <c r="AH69" s="38" t="s">
        <v>126</v>
      </c>
      <c r="AI69" s="49" t="s">
        <v>86</v>
      </c>
      <c r="AJ69" s="49" t="s">
        <v>86</v>
      </c>
      <c r="AK69" s="49" t="s">
        <v>309</v>
      </c>
      <c r="AL69" s="35">
        <v>2019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01.25" customHeight="1">
      <c r="A70" s="2">
        <v>7</v>
      </c>
      <c r="B70" s="35">
        <v>91</v>
      </c>
      <c r="C70" s="35" t="s">
        <v>81</v>
      </c>
      <c r="D70" s="46" t="s">
        <v>245</v>
      </c>
      <c r="E70" s="35" t="s">
        <v>200</v>
      </c>
      <c r="F70" s="35">
        <v>1</v>
      </c>
      <c r="G70" s="38" t="s">
        <v>311</v>
      </c>
      <c r="H70" s="38" t="s">
        <v>249</v>
      </c>
      <c r="I70" s="38" t="s">
        <v>249</v>
      </c>
      <c r="J70" s="69">
        <v>1</v>
      </c>
      <c r="K70" s="35" t="s">
        <v>276</v>
      </c>
      <c r="L70" s="35" t="s">
        <v>80</v>
      </c>
      <c r="M70" s="35" t="s">
        <v>109</v>
      </c>
      <c r="N70" s="35" t="s">
        <v>110</v>
      </c>
      <c r="O70" s="52">
        <v>6900</v>
      </c>
      <c r="P70" s="35"/>
      <c r="Q70" s="52">
        <v>6900</v>
      </c>
      <c r="R70" s="52">
        <v>6900</v>
      </c>
      <c r="S70" s="46" t="s">
        <v>212</v>
      </c>
      <c r="T70" s="46" t="s">
        <v>81</v>
      </c>
      <c r="U70" s="46" t="s">
        <v>79</v>
      </c>
      <c r="V70" s="60" t="s">
        <v>84</v>
      </c>
      <c r="W70" s="49" t="s">
        <v>86</v>
      </c>
      <c r="X70" s="13"/>
      <c r="Y70" s="14"/>
      <c r="Z70" s="14"/>
      <c r="AA70" s="14"/>
      <c r="AB70" s="38" t="s">
        <v>311</v>
      </c>
      <c r="AC70" s="55" t="s">
        <v>120</v>
      </c>
      <c r="AD70" s="13">
        <v>879</v>
      </c>
      <c r="AE70" s="13" t="s">
        <v>128</v>
      </c>
      <c r="AF70" s="13">
        <v>1</v>
      </c>
      <c r="AG70" s="53">
        <v>45000000</v>
      </c>
      <c r="AH70" s="38" t="s">
        <v>126</v>
      </c>
      <c r="AI70" s="49" t="s">
        <v>86</v>
      </c>
      <c r="AJ70" s="49" t="s">
        <v>86</v>
      </c>
      <c r="AK70" s="49" t="s">
        <v>309</v>
      </c>
      <c r="AL70" s="35">
        <v>2019</v>
      </c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 ht="203.25" customHeight="1">
      <c r="A71" s="2">
        <v>7</v>
      </c>
      <c r="B71" s="35">
        <v>92</v>
      </c>
      <c r="C71" s="35" t="s">
        <v>81</v>
      </c>
      <c r="D71" s="46" t="s">
        <v>290</v>
      </c>
      <c r="E71" s="35" t="s">
        <v>289</v>
      </c>
      <c r="F71" s="35">
        <v>1</v>
      </c>
      <c r="G71" s="38" t="s">
        <v>312</v>
      </c>
      <c r="H71" s="38" t="s">
        <v>313</v>
      </c>
      <c r="I71" s="38" t="s">
        <v>314</v>
      </c>
      <c r="J71" s="69"/>
      <c r="K71" s="35"/>
      <c r="L71" s="35"/>
      <c r="M71" s="35" t="s">
        <v>109</v>
      </c>
      <c r="N71" s="35" t="s">
        <v>110</v>
      </c>
      <c r="O71" s="52">
        <v>675.32046000000003</v>
      </c>
      <c r="P71" s="35"/>
      <c r="Q71" s="52">
        <v>675.32046000000003</v>
      </c>
      <c r="R71" s="52">
        <v>810.38454999999999</v>
      </c>
      <c r="S71" s="46" t="s">
        <v>211</v>
      </c>
      <c r="T71" s="46" t="s">
        <v>81</v>
      </c>
      <c r="U71" s="46"/>
      <c r="V71" s="60"/>
      <c r="W71" s="49"/>
      <c r="X71" s="13" t="s">
        <v>315</v>
      </c>
      <c r="Y71" s="14" t="s">
        <v>316</v>
      </c>
      <c r="Z71" s="14" t="s">
        <v>317</v>
      </c>
      <c r="AA71" s="14" t="s">
        <v>318</v>
      </c>
      <c r="AB71" s="38" t="s">
        <v>312</v>
      </c>
      <c r="AC71" s="55"/>
      <c r="AD71" s="13"/>
      <c r="AE71" s="13"/>
      <c r="AF71" s="13"/>
      <c r="AG71" s="53">
        <v>40262565000</v>
      </c>
      <c r="AH71" s="38" t="s">
        <v>132</v>
      </c>
      <c r="AI71" s="49" t="s">
        <v>82</v>
      </c>
      <c r="AJ71" s="49" t="s">
        <v>82</v>
      </c>
      <c r="AK71" s="49" t="s">
        <v>83</v>
      </c>
      <c r="AL71" s="35">
        <v>2019</v>
      </c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57" customFormat="1" ht="101.25" customHeight="1">
      <c r="A72" s="2">
        <v>7</v>
      </c>
      <c r="B72" s="35">
        <v>93</v>
      </c>
      <c r="C72" s="35" t="s">
        <v>81</v>
      </c>
      <c r="D72" s="46" t="s">
        <v>108</v>
      </c>
      <c r="E72" s="35" t="s">
        <v>107</v>
      </c>
      <c r="F72" s="35">
        <v>1</v>
      </c>
      <c r="G72" s="38" t="s">
        <v>319</v>
      </c>
      <c r="H72" s="38" t="s">
        <v>206</v>
      </c>
      <c r="I72" s="38" t="s">
        <v>206</v>
      </c>
      <c r="J72" s="69"/>
      <c r="K72" s="35"/>
      <c r="L72" s="35"/>
      <c r="M72" s="35" t="s">
        <v>109</v>
      </c>
      <c r="N72" s="35" t="s">
        <v>110</v>
      </c>
      <c r="O72" s="52">
        <v>650.09415000000001</v>
      </c>
      <c r="P72" s="35"/>
      <c r="Q72" s="52">
        <v>650.09415000000001</v>
      </c>
      <c r="R72" s="52">
        <v>780.11297999999999</v>
      </c>
      <c r="S72" s="46" t="s">
        <v>211</v>
      </c>
      <c r="T72" s="46" t="s">
        <v>81</v>
      </c>
      <c r="U72" s="46"/>
      <c r="V72" s="60"/>
      <c r="W72" s="49"/>
      <c r="X72" s="13" t="s">
        <v>320</v>
      </c>
      <c r="Y72" s="14" t="s">
        <v>321</v>
      </c>
      <c r="Z72" s="14" t="s">
        <v>322</v>
      </c>
      <c r="AA72" s="14" t="s">
        <v>323</v>
      </c>
      <c r="AB72" s="38" t="s">
        <v>319</v>
      </c>
      <c r="AC72" s="55"/>
      <c r="AD72" s="13"/>
      <c r="AE72" s="13"/>
      <c r="AF72" s="13"/>
      <c r="AG72" s="53">
        <v>40278000000</v>
      </c>
      <c r="AH72" s="38" t="s">
        <v>324</v>
      </c>
      <c r="AI72" s="49" t="s">
        <v>123</v>
      </c>
      <c r="AJ72" s="49" t="s">
        <v>123</v>
      </c>
      <c r="AK72" s="49" t="s">
        <v>129</v>
      </c>
      <c r="AL72" s="35">
        <v>2019</v>
      </c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57" customFormat="1" ht="111.75" customHeight="1">
      <c r="A73" s="2">
        <v>7</v>
      </c>
      <c r="B73" s="35">
        <v>94</v>
      </c>
      <c r="C73" s="35" t="s">
        <v>81</v>
      </c>
      <c r="D73" s="46" t="s">
        <v>180</v>
      </c>
      <c r="E73" s="35" t="s">
        <v>289</v>
      </c>
      <c r="F73" s="35">
        <v>1</v>
      </c>
      <c r="G73" s="38" t="s">
        <v>326</v>
      </c>
      <c r="H73" s="38" t="s">
        <v>327</v>
      </c>
      <c r="I73" s="38" t="s">
        <v>327</v>
      </c>
      <c r="J73" s="69">
        <v>1</v>
      </c>
      <c r="K73" s="35"/>
      <c r="L73" s="35" t="s">
        <v>80</v>
      </c>
      <c r="M73" s="35" t="s">
        <v>109</v>
      </c>
      <c r="N73" s="35" t="s">
        <v>110</v>
      </c>
      <c r="O73" s="52">
        <v>451.11099999999999</v>
      </c>
      <c r="P73" s="35"/>
      <c r="Q73" s="52">
        <v>451.11099999999999</v>
      </c>
      <c r="R73" s="52">
        <v>541.33320000000003</v>
      </c>
      <c r="S73" s="46" t="s">
        <v>250</v>
      </c>
      <c r="T73" s="46" t="s">
        <v>81</v>
      </c>
      <c r="U73" s="46" t="s">
        <v>79</v>
      </c>
      <c r="V73" s="60" t="s">
        <v>123</v>
      </c>
      <c r="W73" s="49" t="s">
        <v>83</v>
      </c>
      <c r="X73" s="13"/>
      <c r="Y73" s="14"/>
      <c r="Z73" s="14"/>
      <c r="AA73" s="14"/>
      <c r="AB73" s="38" t="s">
        <v>326</v>
      </c>
      <c r="AC73" s="55" t="s">
        <v>120</v>
      </c>
      <c r="AD73" s="13">
        <v>879</v>
      </c>
      <c r="AE73" s="13" t="s">
        <v>128</v>
      </c>
      <c r="AF73" s="13">
        <v>1</v>
      </c>
      <c r="AG73" s="17">
        <v>92401000</v>
      </c>
      <c r="AH73" s="40" t="s">
        <v>132</v>
      </c>
      <c r="AI73" s="49" t="s">
        <v>83</v>
      </c>
      <c r="AJ73" s="49" t="s">
        <v>83</v>
      </c>
      <c r="AK73" s="49" t="s">
        <v>84</v>
      </c>
      <c r="AL73" s="35">
        <v>2019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s="57" customFormat="1" ht="120" customHeight="1">
      <c r="A74" s="2">
        <v>7</v>
      </c>
      <c r="B74" s="35">
        <v>95</v>
      </c>
      <c r="C74" s="35" t="s">
        <v>81</v>
      </c>
      <c r="D74" s="46" t="s">
        <v>180</v>
      </c>
      <c r="E74" s="35" t="s">
        <v>289</v>
      </c>
      <c r="F74" s="35">
        <v>1</v>
      </c>
      <c r="G74" s="38" t="s">
        <v>328</v>
      </c>
      <c r="H74" s="38" t="s">
        <v>327</v>
      </c>
      <c r="I74" s="38" t="s">
        <v>327</v>
      </c>
      <c r="J74" s="69">
        <v>1</v>
      </c>
      <c r="K74" s="35"/>
      <c r="L74" s="35" t="s">
        <v>80</v>
      </c>
      <c r="M74" s="35" t="s">
        <v>109</v>
      </c>
      <c r="N74" s="35" t="s">
        <v>110</v>
      </c>
      <c r="O74" s="52">
        <v>360.55500000000001</v>
      </c>
      <c r="P74" s="35"/>
      <c r="Q74" s="52">
        <v>360.55500000000001</v>
      </c>
      <c r="R74" s="52">
        <v>432.666</v>
      </c>
      <c r="S74" s="46" t="s">
        <v>250</v>
      </c>
      <c r="T74" s="46" t="s">
        <v>81</v>
      </c>
      <c r="U74" s="46" t="s">
        <v>79</v>
      </c>
      <c r="V74" s="60" t="s">
        <v>123</v>
      </c>
      <c r="W74" s="49" t="s">
        <v>83</v>
      </c>
      <c r="X74" s="13"/>
      <c r="Y74" s="14"/>
      <c r="Z74" s="14"/>
      <c r="AA74" s="14"/>
      <c r="AB74" s="38" t="s">
        <v>328</v>
      </c>
      <c r="AC74" s="55" t="s">
        <v>120</v>
      </c>
      <c r="AD74" s="13">
        <v>879</v>
      </c>
      <c r="AE74" s="13" t="s">
        <v>128</v>
      </c>
      <c r="AF74" s="13">
        <v>1</v>
      </c>
      <c r="AG74" s="17">
        <v>92401000</v>
      </c>
      <c r="AH74" s="40" t="s">
        <v>132</v>
      </c>
      <c r="AI74" s="49" t="s">
        <v>83</v>
      </c>
      <c r="AJ74" s="49" t="s">
        <v>83</v>
      </c>
      <c r="AK74" s="49" t="s">
        <v>84</v>
      </c>
      <c r="AL74" s="35">
        <v>2019</v>
      </c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s="57" customFormat="1" ht="101.25" customHeight="1">
      <c r="A75" s="2"/>
      <c r="B75" s="35"/>
      <c r="C75" s="35"/>
      <c r="D75" s="46"/>
      <c r="E75" s="35"/>
      <c r="F75" s="35"/>
      <c r="G75" s="38"/>
      <c r="H75" s="38"/>
      <c r="I75" s="38"/>
      <c r="J75" s="69"/>
      <c r="K75" s="35"/>
      <c r="L75" s="35"/>
      <c r="M75" s="35"/>
      <c r="N75" s="35"/>
      <c r="O75" s="52"/>
      <c r="P75" s="35"/>
      <c r="Q75" s="52"/>
      <c r="R75" s="52"/>
      <c r="S75" s="46"/>
      <c r="T75" s="46"/>
      <c r="U75" s="46"/>
      <c r="V75" s="60"/>
      <c r="W75" s="49"/>
      <c r="X75" s="13"/>
      <c r="Y75" s="14"/>
      <c r="Z75" s="14"/>
      <c r="AA75" s="14"/>
      <c r="AB75" s="38"/>
      <c r="AC75" s="55"/>
      <c r="AD75" s="13"/>
      <c r="AE75" s="13"/>
      <c r="AF75" s="13"/>
      <c r="AG75" s="53"/>
      <c r="AH75" s="38"/>
      <c r="AI75" s="49"/>
      <c r="AJ75" s="49"/>
      <c r="AK75" s="49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s="57" customFormat="1">
      <c r="A76" s="2"/>
      <c r="B76" s="35"/>
      <c r="C76" s="35"/>
      <c r="D76" s="46"/>
      <c r="E76" s="35"/>
      <c r="F76" s="35"/>
      <c r="G76" s="38"/>
      <c r="H76" s="38"/>
      <c r="I76" s="38"/>
      <c r="J76" s="69"/>
      <c r="K76" s="35"/>
      <c r="L76" s="35"/>
      <c r="M76" s="35"/>
      <c r="N76" s="35"/>
      <c r="O76" s="52"/>
      <c r="P76" s="35"/>
      <c r="Q76" s="52"/>
      <c r="R76" s="52"/>
      <c r="S76" s="46"/>
      <c r="T76" s="46"/>
      <c r="U76" s="46"/>
      <c r="V76" s="60"/>
      <c r="W76" s="60"/>
      <c r="X76" s="13"/>
      <c r="Y76" s="14"/>
      <c r="Z76" s="14"/>
      <c r="AA76" s="14"/>
      <c r="AB76" s="38"/>
      <c r="AC76" s="55"/>
      <c r="AD76" s="13"/>
      <c r="AE76" s="13"/>
      <c r="AF76" s="13"/>
      <c r="AG76" s="53"/>
      <c r="AH76" s="38"/>
      <c r="AI76" s="49"/>
      <c r="AJ76" s="49"/>
      <c r="AK76" s="49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</sheetData>
  <autoFilter ref="A19:AW74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10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5">
        <f>401470.46059*1000</f>
        <v>401470460.58999997</v>
      </c>
      <c r="G10">
        <v>100</v>
      </c>
      <c r="K10" s="85">
        <f>373415.53437*1000</f>
        <v>373415534.37</v>
      </c>
      <c r="L10">
        <v>100</v>
      </c>
      <c r="Q10" s="85">
        <v>728825.43463000003</v>
      </c>
      <c r="R10" s="85">
        <f>Q10*1000</f>
        <v>728825434.63</v>
      </c>
      <c r="S10">
        <v>100</v>
      </c>
    </row>
    <row r="11" spans="5:19">
      <c r="E11" s="86" t="s">
        <v>277</v>
      </c>
      <c r="F11" s="85">
        <f>395702.73434*1000</f>
        <v>395702734.34000003</v>
      </c>
      <c r="G11" s="87">
        <f>F11*G10/F10</f>
        <v>98.563349781320468</v>
      </c>
      <c r="H11" s="86" t="s">
        <v>282</v>
      </c>
      <c r="K11">
        <f>353202.73434*1000</f>
        <v>353202734.34000003</v>
      </c>
      <c r="L11" s="87">
        <f>K11*L10/K10</f>
        <v>94.58704896567798</v>
      </c>
      <c r="P11" t="s">
        <v>277</v>
      </c>
      <c r="Q11" s="85">
        <v>723057.70837999997</v>
      </c>
      <c r="R11" s="85">
        <f>Q11*1000</f>
        <v>723057708.38</v>
      </c>
      <c r="S11" s="87">
        <f>R11*S10/R10</f>
        <v>99.2086271998825</v>
      </c>
    </row>
    <row r="12" spans="5:19">
      <c r="G12" s="84"/>
      <c r="Q12" s="85"/>
      <c r="R12" s="85"/>
    </row>
    <row r="13" spans="5:19">
      <c r="Q13" s="85"/>
      <c r="R13" s="85"/>
    </row>
    <row r="14" spans="5:19">
      <c r="F14" s="89">
        <v>421665260.62</v>
      </c>
      <c r="G14">
        <v>100</v>
      </c>
      <c r="K14" s="85">
        <f>K10</f>
        <v>373415534.37</v>
      </c>
      <c r="L14">
        <v>100</v>
      </c>
      <c r="Q14" s="85">
        <v>749020.23465999996</v>
      </c>
      <c r="R14" s="89">
        <f>Q14*1000</f>
        <v>749020234.65999997</v>
      </c>
      <c r="S14">
        <v>100</v>
      </c>
    </row>
    <row r="15" spans="5:19">
      <c r="E15" s="86" t="s">
        <v>278</v>
      </c>
      <c r="F15" s="85">
        <f>20194.80003*1000</f>
        <v>20194800.029999997</v>
      </c>
      <c r="G15" s="87">
        <f>F15*G14/F14</f>
        <v>4.7892966094257705</v>
      </c>
      <c r="H15" s="86" t="s">
        <v>282</v>
      </c>
      <c r="K15">
        <f>20194.80003*1000</f>
        <v>20194800.029999997</v>
      </c>
      <c r="L15" s="87">
        <f>K15*L14/K14</f>
        <v>5.4081306671055396</v>
      </c>
      <c r="P15" t="s">
        <v>278</v>
      </c>
      <c r="Q15" s="85">
        <v>20194.800029999999</v>
      </c>
      <c r="R15" s="85">
        <f>Q15*1000</f>
        <v>20194800.029999997</v>
      </c>
      <c r="S15" s="87">
        <f>R15*S14/R14</f>
        <v>2.6961621456284086</v>
      </c>
    </row>
    <row r="16" spans="5:19">
      <c r="Q16" s="85"/>
      <c r="R16" s="85"/>
    </row>
    <row r="17" spans="5:21">
      <c r="Q17" s="85"/>
      <c r="R17" s="85"/>
    </row>
    <row r="18" spans="5:21">
      <c r="F18" s="85">
        <f>F14</f>
        <v>421665260.62</v>
      </c>
      <c r="G18">
        <v>100</v>
      </c>
      <c r="Q18" s="85">
        <v>749020.23465999996</v>
      </c>
      <c r="R18" s="85">
        <f>Q18*1000</f>
        <v>749020234.65999997</v>
      </c>
      <c r="S18">
        <v>100</v>
      </c>
    </row>
    <row r="19" spans="5:21">
      <c r="E19" t="s">
        <v>280</v>
      </c>
      <c r="F19">
        <f>5767.72625*1000</f>
        <v>5767726.25</v>
      </c>
      <c r="G19" s="87">
        <f>F19*G18/F18</f>
        <v>1.3678447784670149</v>
      </c>
      <c r="H19" s="86" t="s">
        <v>282</v>
      </c>
      <c r="P19" t="s">
        <v>280</v>
      </c>
      <c r="Q19" s="85">
        <v>5767.7262500000006</v>
      </c>
      <c r="R19" s="85">
        <f>Q19*1000</f>
        <v>5767726.2500000009</v>
      </c>
      <c r="S19" s="87">
        <f>R19*S18/R18</f>
        <v>0.77003610624993657</v>
      </c>
    </row>
    <row r="20" spans="5:21">
      <c r="E20" t="s">
        <v>281</v>
      </c>
      <c r="F20">
        <f>25962.52628*1000</f>
        <v>25962526.279999997</v>
      </c>
      <c r="G20" s="87">
        <f>F20*G18/F18</f>
        <v>6.1571413878927848</v>
      </c>
      <c r="H20" s="86" t="s">
        <v>282</v>
      </c>
      <c r="P20" t="s">
        <v>281</v>
      </c>
      <c r="Q20" s="85">
        <v>25962.526279999998</v>
      </c>
      <c r="R20" s="85">
        <f>Q20*1000</f>
        <v>25962526.279999997</v>
      </c>
      <c r="S20" s="87">
        <f>R20*S18/R18</f>
        <v>3.4661982518783447</v>
      </c>
    </row>
    <row r="21" spans="5:21">
      <c r="Q21" s="85"/>
      <c r="R21" s="85"/>
    </row>
    <row r="22" spans="5:21">
      <c r="Q22" s="85"/>
      <c r="R22" s="85"/>
    </row>
    <row r="23" spans="5:21">
      <c r="Q23" s="85"/>
      <c r="R23" s="85"/>
    </row>
    <row r="24" spans="5:21">
      <c r="E24" s="109" t="s">
        <v>283</v>
      </c>
      <c r="F24" s="85">
        <f>373397.53437*1000</f>
        <v>373397534.37</v>
      </c>
      <c r="G24">
        <v>100</v>
      </c>
      <c r="P24" s="109" t="s">
        <v>283</v>
      </c>
      <c r="Q24" s="85">
        <v>700752.50841000001</v>
      </c>
      <c r="R24" s="85">
        <f>Q24*1000</f>
        <v>700752508.40999997</v>
      </c>
      <c r="S24">
        <v>100</v>
      </c>
    </row>
    <row r="25" spans="5:21">
      <c r="E25" s="109"/>
      <c r="F25" s="86">
        <f>349362.73434*1000</f>
        <v>349362734.34000003</v>
      </c>
      <c r="G25" s="87">
        <f>G24*F25/F24</f>
        <v>93.563214049993192</v>
      </c>
      <c r="H25" s="86" t="s">
        <v>282</v>
      </c>
      <c r="P25" s="109"/>
      <c r="Q25" s="85">
        <v>676717.70837999997</v>
      </c>
      <c r="R25" s="85">
        <f>Q25*1000</f>
        <v>676717708.38</v>
      </c>
      <c r="S25" s="87">
        <f>R25*S24/R24</f>
        <v>96.570144274683415</v>
      </c>
    </row>
    <row r="26" spans="5:21">
      <c r="Q26" s="85"/>
      <c r="R26" s="85"/>
    </row>
    <row r="27" spans="5:21">
      <c r="Q27" s="85"/>
      <c r="R27" s="85"/>
    </row>
    <row r="28" spans="5:21">
      <c r="Q28" s="85"/>
      <c r="R28" s="85"/>
    </row>
    <row r="29" spans="5:21">
      <c r="E29" t="s">
        <v>279</v>
      </c>
      <c r="F29">
        <v>358106.98</v>
      </c>
      <c r="G29" s="88">
        <f>F29*1000</f>
        <v>358106980</v>
      </c>
      <c r="H29" s="87">
        <f>G29*100/G33</f>
        <v>84.926839710118315</v>
      </c>
      <c r="I29" s="86" t="s">
        <v>282</v>
      </c>
      <c r="J29">
        <v>4</v>
      </c>
      <c r="P29" t="s">
        <v>279</v>
      </c>
      <c r="Q29" s="85">
        <v>685461.95403999998</v>
      </c>
      <c r="R29" s="85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285</v>
      </c>
      <c r="F30">
        <v>8000</v>
      </c>
      <c r="G30" s="88">
        <f t="shared" ref="G30:G32" si="0">F30*1000</f>
        <v>8000000</v>
      </c>
      <c r="H30" s="87">
        <f>G30*100/G33</f>
        <v>1.8972395279224843</v>
      </c>
      <c r="I30" s="86" t="s">
        <v>282</v>
      </c>
      <c r="J30">
        <v>2</v>
      </c>
      <c r="P30" t="s">
        <v>285</v>
      </c>
      <c r="Q30" s="85">
        <v>8000</v>
      </c>
      <c r="R30" s="85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284</v>
      </c>
      <c r="F31">
        <v>35363.480589999999</v>
      </c>
      <c r="G31" s="88">
        <f t="shared" si="0"/>
        <v>35363480.589999996</v>
      </c>
      <c r="H31" s="87">
        <f>G31*100/G33</f>
        <v>8.3866241525334413</v>
      </c>
      <c r="I31" s="86" t="s">
        <v>282</v>
      </c>
      <c r="J31">
        <v>32</v>
      </c>
      <c r="P31" t="s">
        <v>284</v>
      </c>
      <c r="Q31" s="85">
        <v>35363.480589999999</v>
      </c>
      <c r="R31" s="85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278</v>
      </c>
      <c r="F32">
        <v>20194.800029999999</v>
      </c>
      <c r="G32" s="88">
        <f t="shared" si="0"/>
        <v>20194800.029999997</v>
      </c>
      <c r="H32" s="87">
        <f>G32*100/G33</f>
        <v>4.7892966094257705</v>
      </c>
      <c r="I32" s="86" t="s">
        <v>282</v>
      </c>
      <c r="J32">
        <v>7</v>
      </c>
      <c r="P32" t="s">
        <v>278</v>
      </c>
      <c r="Q32" s="85">
        <v>20194.800029999999</v>
      </c>
      <c r="R32" s="85">
        <f t="shared" si="1"/>
        <v>20194800.029999997</v>
      </c>
      <c r="T32">
        <v>7</v>
      </c>
      <c r="U32">
        <f>R32*100/R33</f>
        <v>2.6961621456284086</v>
      </c>
    </row>
    <row r="33" spans="5:21">
      <c r="G33" s="85">
        <f>SUM(G29:G32)</f>
        <v>421665260.61999995</v>
      </c>
      <c r="H33" s="87">
        <f>SUM(H29:H32)</f>
        <v>100.00000000000001</v>
      </c>
      <c r="I33" s="86" t="s">
        <v>282</v>
      </c>
      <c r="J33">
        <f>SUM(J29:J32)</f>
        <v>45</v>
      </c>
      <c r="Q33" s="85"/>
      <c r="R33" s="85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5"/>
      <c r="R34" s="85"/>
    </row>
    <row r="35" spans="5:21">
      <c r="E35" t="s">
        <v>286</v>
      </c>
      <c r="F35">
        <v>16366.810219999999</v>
      </c>
      <c r="G35" s="88">
        <f t="shared" ref="G35:G37" si="2">F35*1000</f>
        <v>16366810.219999999</v>
      </c>
      <c r="Q35" s="85"/>
      <c r="R35" s="85"/>
    </row>
    <row r="36" spans="5:21">
      <c r="E36" t="s">
        <v>287</v>
      </c>
      <c r="F36">
        <v>24109.668279999998</v>
      </c>
      <c r="G36" s="88">
        <f t="shared" si="2"/>
        <v>24109668.279999997</v>
      </c>
      <c r="Q36" s="85"/>
      <c r="R36" s="85"/>
    </row>
    <row r="37" spans="5:21">
      <c r="E37" t="s">
        <v>288</v>
      </c>
      <c r="F37">
        <v>381188.78211999999</v>
      </c>
      <c r="G37" s="88">
        <f t="shared" si="2"/>
        <v>381188782.12</v>
      </c>
      <c r="Q37" s="85"/>
      <c r="R37" s="85"/>
    </row>
    <row r="38" spans="5:21">
      <c r="G38" s="85">
        <f>SUM(G35:G37)</f>
        <v>421665260.62</v>
      </c>
      <c r="H38" s="85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2019-01-30T06:33:14Z</cp:lastPrinted>
  <dcterms:created xsi:type="dcterms:W3CDTF">2011-11-18T07:59:33Z</dcterms:created>
  <dcterms:modified xsi:type="dcterms:W3CDTF">2019-01-30T07:26:41Z</dcterms:modified>
</cp:coreProperties>
</file>