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15255" windowHeight="1009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закупки'!$A$18:$AW$96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закупки'!$A$1:$AW$98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B62" i="10" l="1"/>
  <c r="Q45" i="10" l="1"/>
  <c r="Q52" i="10"/>
  <c r="Q53" i="10"/>
  <c r="Q21" i="10"/>
  <c r="Q24" i="10"/>
  <c r="Q25" i="10"/>
  <c r="Q28" i="10"/>
  <c r="Q29" i="10"/>
  <c r="Q32" i="10"/>
  <c r="Q34" i="10"/>
  <c r="Q35" i="10"/>
  <c r="Q36" i="10"/>
  <c r="Q37" i="10"/>
  <c r="Q40" i="10"/>
  <c r="Q41" i="10"/>
  <c r="Q42" i="10"/>
  <c r="Q43" i="10"/>
  <c r="Q44" i="10"/>
  <c r="O21" i="10" l="1"/>
  <c r="O24" i="10"/>
  <c r="O25" i="10"/>
  <c r="O28" i="10"/>
  <c r="O29" i="10"/>
  <c r="O32" i="10"/>
  <c r="O33" i="10"/>
  <c r="O34" i="10"/>
  <c r="O35" i="10"/>
  <c r="O36" i="10"/>
  <c r="O37" i="10"/>
  <c r="O40" i="10"/>
  <c r="O41" i="10"/>
  <c r="O42" i="10"/>
  <c r="O43" i="10"/>
  <c r="O44" i="10"/>
  <c r="O45" i="10"/>
  <c r="Q20" i="10"/>
  <c r="O20" i="10" l="1"/>
  <c r="R31" i="10"/>
  <c r="R30" i="10"/>
  <c r="R27" i="10"/>
  <c r="R26" i="10"/>
  <c r="Q26" i="10" s="1"/>
  <c r="R22" i="10"/>
  <c r="B22" i="10"/>
  <c r="B23" i="10" s="1"/>
  <c r="B24" i="10" s="1"/>
  <c r="B25" i="10" s="1"/>
  <c r="B26" i="10" s="1"/>
  <c r="B27" i="10" s="1"/>
  <c r="B29" i="10" s="1"/>
  <c r="B30" i="10" s="1"/>
  <c r="B31" i="10" s="1"/>
  <c r="B32" i="10" s="1"/>
  <c r="B33" i="10" s="1"/>
  <c r="B35" i="10" l="1"/>
  <c r="Q27" i="10"/>
  <c r="O27" i="10" s="1"/>
  <c r="Q22" i="10"/>
  <c r="Q30" i="10"/>
  <c r="O30" i="10" s="1"/>
  <c r="Q23" i="10"/>
  <c r="O23" i="10" s="1"/>
  <c r="Q31" i="10"/>
  <c r="O31" i="10" s="1"/>
  <c r="O26" i="10"/>
  <c r="B40" i="10" l="1"/>
  <c r="B41" i="10" s="1"/>
  <c r="B42" i="10" s="1"/>
  <c r="B43" i="10" s="1"/>
  <c r="O22" i="10"/>
</calcChain>
</file>

<file path=xl/sharedStrings.xml><?xml version="1.0" encoding="utf-8"?>
<sst xmlns="http://schemas.openxmlformats.org/spreadsheetml/2006/main" count="1737" uniqueCount="381">
  <si>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</si>
  <si>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</si>
  <si>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</si>
  <si>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</si>
  <si>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</si>
  <si>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</si>
  <si>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</si>
  <si>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</si>
  <si>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</si>
  <si>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</si>
  <si>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</si>
  <si>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</si>
  <si>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</si>
  <si>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</si>
  <si>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</si>
  <si>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</si>
  <si>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</si>
  <si>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</si>
  <si>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</si>
  <si>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</si>
  <si>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</si>
  <si>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</si>
  <si>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</si>
  <si>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</si>
  <si>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</si>
  <si>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</si>
  <si>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</si>
  <si>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</si>
  <si>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</si>
  <si>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</si>
  <si>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</si>
  <si>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</si>
  <si>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</si>
  <si>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</si>
  <si>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</si>
  <si>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</si>
  <si>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</si>
  <si>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</si>
  <si>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</si>
  <si>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</si>
  <si>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</si>
  <si>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</si>
  <si>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</si>
  <si>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</si>
  <si>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</si>
  <si>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</si>
  <si>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</si>
  <si>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</si>
  <si>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</si>
  <si>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</si>
  <si>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</si>
  <si>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</si>
  <si>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</si>
  <si>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</si>
  <si>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</si>
  <si>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</si>
  <si>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</si>
  <si>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</si>
  <si>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</si>
  <si>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</si>
  <si>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</si>
  <si>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</si>
  <si>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</si>
  <si>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</si>
  <si>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</si>
  <si>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</si>
  <si>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</si>
  <si>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</si>
  <si>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</si>
  <si>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</si>
  <si>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</si>
  <si>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</si>
  <si>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</si>
  <si>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</si>
  <si>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</si>
  <si>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</si>
  <si>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 xml:space="preserve">Канцелярские товары </t>
  </si>
  <si>
    <t xml:space="preserve">Обновление версии ПО "Консультант+" </t>
  </si>
  <si>
    <t>ГСМ (бензин)</t>
  </si>
  <si>
    <t>Интернет-услуги</t>
  </si>
  <si>
    <t>Услуги местной связи и интернет-услуги (г. Казань)</t>
  </si>
  <si>
    <t xml:space="preserve">Аренда офисного помещения (включая услуги ЖКХ, уборки) </t>
  </si>
  <si>
    <t>Аренда офисного помещения (г.Казань)</t>
  </si>
  <si>
    <t>Услуги межзоновой, внутризоновой, междугородной и международной связи</t>
  </si>
  <si>
    <t>Услуги экспресс-доставки корреспонденции</t>
  </si>
  <si>
    <t>Мебель</t>
  </si>
  <si>
    <t>Закупка компьютерной техники</t>
  </si>
  <si>
    <t>Закупка сервера и сетевого оборудования</t>
  </si>
  <si>
    <t xml:space="preserve">Аренда офисного помещения 
(по объектам ПАО ТРК) </t>
  </si>
  <si>
    <t xml:space="preserve">Поставка спецодежды </t>
  </si>
  <si>
    <t>Поставка приборов и оборудования</t>
  </si>
  <si>
    <t>Закупка программного обеспечения (комплекс "Селдон")</t>
  </si>
  <si>
    <t>Закупка программного обеспечения (лицензия автокад)</t>
  </si>
  <si>
    <t>Закупка программного обеспечения (САПР ЛЭП)</t>
  </si>
  <si>
    <t>Закупка программного обеспечения (ElectricCS Storm)</t>
  </si>
  <si>
    <t>Расходные материалы для оргтехники (г.Казань)</t>
  </si>
  <si>
    <t>47.62</t>
  </si>
  <si>
    <t>17.23</t>
  </si>
  <si>
    <t>62.01</t>
  </si>
  <si>
    <t>47.30</t>
  </si>
  <si>
    <t>46.51</t>
  </si>
  <si>
    <t>26.20</t>
  </si>
  <si>
    <t>61.10</t>
  </si>
  <si>
    <t>68.20</t>
  </si>
  <si>
    <t>53.20</t>
  </si>
  <si>
    <t>64.99</t>
  </si>
  <si>
    <t>77.11</t>
  </si>
  <si>
    <t>47.78</t>
  </si>
  <si>
    <t>85.42</t>
  </si>
  <si>
    <t>62.02</t>
  </si>
  <si>
    <t>71.12</t>
  </si>
  <si>
    <t>усл.ед.</t>
  </si>
  <si>
    <t>Город Москва</t>
  </si>
  <si>
    <t>Татарстан Республика</t>
  </si>
  <si>
    <t>04 000 000</t>
  </si>
  <si>
    <t>Красноярский край</t>
  </si>
  <si>
    <t>69 000 000</t>
  </si>
  <si>
    <t>Томская область</t>
  </si>
  <si>
    <t>ОЗЦ</t>
  </si>
  <si>
    <t xml:space="preserve">ОЗЦ </t>
  </si>
  <si>
    <t>ОЗП</t>
  </si>
  <si>
    <t>ОК</t>
  </si>
  <si>
    <t>да (b2b)</t>
  </si>
  <si>
    <t>нет</t>
  </si>
  <si>
    <t>АО "ЦТЗ"</t>
  </si>
  <si>
    <t>ПАО "Россети"</t>
  </si>
  <si>
    <t>ЕП</t>
  </si>
  <si>
    <t>5.11.1.10</t>
  </si>
  <si>
    <t>ООО «АД Эйфель»</t>
  </si>
  <si>
    <t>ООО «Мосэлектропрофит»</t>
  </si>
  <si>
    <t>АО «ТК ТЕЛ ЦЕНТР»</t>
  </si>
  <si>
    <t>5.11.1.3</t>
  </si>
  <si>
    <t>ПАО «Таттелеком»</t>
  </si>
  <si>
    <t>ООО «Вестколл ЛТД»</t>
  </si>
  <si>
    <t>по условиям технического задания</t>
  </si>
  <si>
    <t>31.01.2018</t>
  </si>
  <si>
    <t>28.02.2018</t>
  </si>
  <si>
    <t>31.03.2018</t>
  </si>
  <si>
    <t>30.04.2018</t>
  </si>
  <si>
    <t>31.05.2018</t>
  </si>
  <si>
    <t>31.07.2018</t>
  </si>
  <si>
    <t>31.10.2018</t>
  </si>
  <si>
    <t>30.06.2018</t>
  </si>
  <si>
    <t>30.11.2018</t>
  </si>
  <si>
    <t>31.08.2018</t>
  </si>
  <si>
    <t>31.12.2018</t>
  </si>
  <si>
    <t>31.01.2019</t>
  </si>
  <si>
    <t>31.03.2019</t>
  </si>
  <si>
    <t>30.04.2019</t>
  </si>
  <si>
    <t>30.04.2020</t>
  </si>
  <si>
    <t>31.05.2019</t>
  </si>
  <si>
    <t>31.08.2019</t>
  </si>
  <si>
    <t>30.11.2019</t>
  </si>
  <si>
    <t>ПИР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</si>
  <si>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</si>
  <si>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</si>
  <si>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</si>
  <si>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</si>
  <si>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</si>
  <si>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</si>
  <si>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</si>
  <si>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</si>
  <si>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</si>
  <si>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</si>
  <si>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</si>
  <si>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</si>
  <si>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</si>
  <si>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</si>
  <si>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</si>
  <si>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</si>
  <si>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</si>
  <si>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</si>
  <si>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 xml:space="preserve"> МТРиО</t>
  </si>
  <si>
    <t>ИТ</t>
  </si>
  <si>
    <t>ТС</t>
  </si>
  <si>
    <t>Услуги</t>
  </si>
  <si>
    <t>ОН</t>
  </si>
  <si>
    <t>Аппарат</t>
  </si>
  <si>
    <t>Отдел бухгалтерского и налогового учета</t>
  </si>
  <si>
    <t>Отдел информационных технологий</t>
  </si>
  <si>
    <t>Финансово-экономическое управление</t>
  </si>
  <si>
    <t>ДСК</t>
  </si>
  <si>
    <t>ДП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</si>
  <si>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</si>
  <si>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</si>
  <si>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</si>
  <si>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</si>
  <si>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</si>
  <si>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</si>
  <si>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</si>
  <si>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</si>
  <si>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</si>
  <si>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</si>
  <si>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</si>
  <si>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Оказание услуг по обязательному аудиту бухгалтерской отчетности</t>
  </si>
  <si>
    <t>69.20</t>
  </si>
  <si>
    <t>69.20.1.</t>
  </si>
  <si>
    <t>30.01.2018</t>
  </si>
  <si>
    <t>28.02.2021</t>
  </si>
  <si>
    <t>19.20</t>
  </si>
  <si>
    <t>7 л)</t>
  </si>
  <si>
    <t>7 д)</t>
  </si>
  <si>
    <t>14.12</t>
  </si>
  <si>
    <t>город Санкт-Петербург</t>
  </si>
  <si>
    <t>Аренда офисного помещения           (г. Новый Уренгой)</t>
  </si>
  <si>
    <t>Аренда офисного помещения            (г. Санкт-Петербург)</t>
  </si>
  <si>
    <t>город Новый Уренгой</t>
  </si>
  <si>
    <t>Аренда офисного помещения                          (г. Новый Уренгой)</t>
  </si>
  <si>
    <t>Аренда офисного помещения                          (г. Санкт-Петербург)</t>
  </si>
  <si>
    <t>Аренда офисного помещения в г. Калининград</t>
  </si>
  <si>
    <t>11.2017</t>
  </si>
  <si>
    <t>Согласно техническому заданию</t>
  </si>
  <si>
    <t>Город Калининград</t>
  </si>
  <si>
    <t>10.2018</t>
  </si>
  <si>
    <t xml:space="preserve">Обособленное подразделения по проектированию тепло – и электрогенерации и инженерных сетей в городе Казань </t>
  </si>
  <si>
    <t>Доработка раздела «Структурированная система мониторинга и управления инженерными системами зданий и сооружений» (СМИС) в составе проектной документации на объект «Строительство трубопровода исходной (речной) воды №4» филиала ОАО «ТГК-16»-Нижнекамская ТЭЦ (ПТК-1)</t>
  </si>
  <si>
    <t>71.12.1</t>
  </si>
  <si>
    <t>71.12.13</t>
  </si>
  <si>
    <t>Проведение  государственной экспертизы проекта по объекту ОАО «ТГК-16» «Трубопровод речной воды №1, 2» «Реконструкция речных водоводов».</t>
  </si>
  <si>
    <t>71.20</t>
  </si>
  <si>
    <t xml:space="preserve">Департамент управления проектами </t>
  </si>
  <si>
    <t>Выролнение корректировки расчетов электрических режимов по объекту: "Сооружение кабельных заходов на ПС Медведевская"</t>
  </si>
  <si>
    <t>Проведение инженерных изысканий по объекту:"Оптимизация Воркутинского теплового узла ПК-3. Реконструкция Воркутинской ТЭЦ-2 с переводом ее на сжигание природного газа".</t>
  </si>
  <si>
    <t>Работы</t>
  </si>
  <si>
    <t>Оказание услуг по строительному контролю за объектом по титулу 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</si>
  <si>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ЕИ</t>
  </si>
  <si>
    <t>12.2017</t>
  </si>
  <si>
    <t>01.2018</t>
  </si>
  <si>
    <t>ЗЦ</t>
  </si>
  <si>
    <t>Коми Республика Город Воркута</t>
  </si>
  <si>
    <t>02.2018</t>
  </si>
  <si>
    <t>Тюменская   область</t>
  </si>
  <si>
    <t>11.2018</t>
  </si>
  <si>
    <t>Оказание услуг по строительному контролю за объектом по титулу 
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</si>
  <si>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г.Тюмень</t>
  </si>
  <si>
    <t>Расходные материалы для оргтехники г. Москва</t>
  </si>
  <si>
    <t>31.06.2018</t>
  </si>
  <si>
    <t>30.06.2019</t>
  </si>
  <si>
    <t>Краснодарский край</t>
  </si>
  <si>
    <t>Выполнение расчетов электрических режимов сети 35 кВ и обследование существующих строительных конструкций двух опор ВЛ 35 кВ по объекту: «Строительство КТПМ 35 кВ с демонтажем ПС 615»;</t>
  </si>
  <si>
    <t>Выполнение расчетов электрических режимов сети 35 кВ и токов короткого замыкания сети 35 кВ и обследование существующих строительных конструкций трех опор ВЛ 35 кВ по объектам: «Строительство КТПМ 35 кВ в районе НП Левашово с демонтажем ПС 612»; «Строительство КТПМ 35 кВ в районе НП Ольгино с демонтажем ПС 613»</t>
  </si>
  <si>
    <t>Выполнение инженерных изысканий и расчетов электромагнитной совместимости по объектам: «Строительство КТПМ 35 кВ в районе НП Левашово с демонтажем ПС 612»; «Строительство КТПМ 35 кВ в районе НП Ольгино с демонтажем ПС 613».</t>
  </si>
  <si>
    <t>Выполнение инженерных изысканий и расчетов электромагнитной совместимости по объекту: «Строительство КТПМ 35 кВ с демонтажем ПС 615»</t>
  </si>
  <si>
    <t>Аренда транспортных средств с экипажем для нужд АО "ЦТЗ" в г. Темрюк</t>
  </si>
  <si>
    <t>30,09,2018</t>
  </si>
  <si>
    <t>Аренда транспортных средств с экипажем для нужд АО "ЦТЗ" в г. Новый Уренгой</t>
  </si>
  <si>
    <t>30.09.2018</t>
  </si>
  <si>
    <t xml:space="preserve">Оказание услуг по предоставлению банковских гарантий с лимитом       50 000 000 руб. </t>
  </si>
  <si>
    <t>28.02.2019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</si>
  <si>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</si>
  <si>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69.20.2</t>
  </si>
  <si>
    <t>АО "Управление ВОЛС-ВЛ"</t>
  </si>
  <si>
    <t>Оказание услуг по организации и предоставлению каналов связи к КСПД ПАО "Россети"</t>
  </si>
  <si>
    <t>Аренда офисного помещения          (г. Нижневартовск)</t>
  </si>
  <si>
    <t>Аренда офисного помещения                        (г. Нижневартовск)</t>
  </si>
  <si>
    <t>г. Нижневартовск</t>
  </si>
  <si>
    <t>Оказание услуг по предоставлению банковских гарантий с пределом обязательства Гаранта 246 260 838,06 руб.</t>
  </si>
  <si>
    <t>30.07.2018</t>
  </si>
  <si>
    <t>Оказание услуг по предоставлению банковских гарантий</t>
  </si>
  <si>
    <t>31.03.2021</t>
  </si>
  <si>
    <t>Поставка программного обеспечения (ElectricCS Storm)</t>
  </si>
  <si>
    <t>Выполнение раздела "Перечень мероприятий по гражданской обороне, мероприятий по предупреждению чрезвычайных ситуаций природного и техногенного характера по объекту "ПК-3. Реконструкция Воркутинской ТЭЦ-2 с переводом на сжигание природного газа"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</si>
  <si>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"Тюменьэнерго"</t>
  </si>
  <si>
    <t>30.05.2018</t>
  </si>
  <si>
    <t>Аренда офисного помещения (г. Нефтеюганск)</t>
  </si>
  <si>
    <t>г. Нефтеюганск</t>
  </si>
  <si>
    <t>ХМАО-ЮГРА, Тюменская обл., г. Ялуторовск</t>
  </si>
  <si>
    <t>Город Воркута</t>
  </si>
  <si>
    <t>Приобретение транспортного средства</t>
  </si>
  <si>
    <t>Оказание платных образовательных услуг в сфере дополнительного профессионального образования для нужд АО "ЦТЗ"</t>
  </si>
  <si>
    <t>Аренда офисного помещения           (г. Урай)</t>
  </si>
  <si>
    <t>Аренда офисного помещения                       (г. Урай)</t>
  </si>
  <si>
    <t>г. Урай</t>
  </si>
  <si>
    <t>Оказание услуг по предоставлению кредита</t>
  </si>
  <si>
    <t>64.92</t>
  </si>
  <si>
    <t>г. Москва</t>
  </si>
  <si>
    <t>31.08.2020</t>
  </si>
  <si>
    <t>Поставка геодезического оборудования</t>
  </si>
  <si>
    <t>МТРиО</t>
  </si>
  <si>
    <t>Поставка оборудования неразрушающего и электроизмерительного контроля</t>
  </si>
  <si>
    <t>усл.ед</t>
  </si>
  <si>
    <t>город Москва</t>
  </si>
  <si>
    <t>Поставка оборудования визуально-измерительного контроля</t>
  </si>
  <si>
    <t xml:space="preserve">Дополнительное соглашение №3 к Договору № Э1710 от 21 февраля 2017 г. на выполнение проектно-изыскательских работ по объекту "Реконструкция тепловых сетей от Ижевской ТЭЦ-2 с подключением тепловых нагрузок котельной ЗАО "Буммаш-Энерго"
</t>
  </si>
  <si>
    <t>Аренда офисного помещения в г. Темрюк</t>
  </si>
  <si>
    <t>город Темрюк</t>
  </si>
  <si>
    <t>Аренда офисного помещения в г. Сургут</t>
  </si>
  <si>
    <t>город Сургут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</si>
  <si>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</t>
  </si>
  <si>
    <t>ХМАО-ЮГРА Тюменская обл. г. Ялуторовск</t>
  </si>
  <si>
    <t>Управление комплектации</t>
  </si>
  <si>
    <t xml:space="preserve">Поставка силовых трансформаторов 
в рамках реализации договоров 
на выполнение работ 
по строительству КТПМ 35 кВ 
 для нужд ПАО «Ленэнерго» </t>
  </si>
  <si>
    <t>27.11.43.000</t>
  </si>
  <si>
    <t>штука</t>
  </si>
  <si>
    <t>г. Санкт-Петербург</t>
  </si>
  <si>
    <t>30.10.2018</t>
  </si>
  <si>
    <t xml:space="preserve">Поставка КРУ 35 кВ
в рамках реализации договоров 
на выполнение работ 
по строительству КТПМ 35 кВ 
 для нужд ПАО «Ленэнерго» </t>
  </si>
  <si>
    <t>27.12.</t>
  </si>
  <si>
    <t>27.11.13.</t>
  </si>
  <si>
    <t>ОП в г.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</si>
  <si>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Реконструкция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</si>
  <si>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"Реконструкиця Саратовской ТЭЦ-2 с установкой водогрейного котла типа КВ-ГМ-139,6-150"</t>
  </si>
  <si>
    <t>Выполнение работ по разработке отчета предпроектного обследования электромагнитной обстановки на ПС Ромашки и разработке раздела проектной документации "Электромагнитная совместимость" по титулу "Реконструкция ПС 110/10 Ромашки (установка полукомплекта ДФЗ ВЛ-110 кВ Староминская-Ромашки)"</t>
  </si>
  <si>
    <t>Город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</si>
  <si>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Реконструкции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</si>
  <si>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"Реконструкции Саратовской ТЭЦ-2 с установкой водогрейного котла типа КВ-ГМ-139,6-150"</t>
  </si>
  <si>
    <t>Утверждено протоколом ЦЗК № 7 от 02.03.2018 г.</t>
  </si>
  <si>
    <t>Утверждено протоколом ЦЗК №21 от 20.08.2018 г.</t>
  </si>
  <si>
    <t>Утверждено протоколом ЦЗК №19 от 24.07.2018</t>
  </si>
  <si>
    <t>Утверждено протоколом ЦЗК №18 от 10.07.2018</t>
  </si>
  <si>
    <t>Утверждено протоколом ЦЗК №17 от 02.07.2018 г.</t>
  </si>
  <si>
    <t>Утверждено протоколом №15 от 18.06.2018 г.</t>
  </si>
  <si>
    <t>Утверждено протоколом ЦЗК №14 от 31.05.2018 г.</t>
  </si>
  <si>
    <t>Утверждено протоколом №13 от 15.05.2018 г.</t>
  </si>
  <si>
    <t>Утверждено протоколом ЦЗК №12 от 27.04.2018 г.</t>
  </si>
  <si>
    <t>Утверждено протоколом ЦЗК №11 от 23.04.2018 г.</t>
  </si>
  <si>
    <t>Утверждено протоколом ЦЗК №10 от 09.04.2018 г.</t>
  </si>
  <si>
    <t>Утверждено протоколом ЦЗК №9 от 02.04.2018 г.</t>
  </si>
  <si>
    <t>Утверждено протоколом №8 от 19.03.2018 г.</t>
  </si>
  <si>
    <t>Утверждено протоколом ЦЗК №6 от 16.02.2018 г.</t>
  </si>
  <si>
    <t>Утверждено протоколом ЦЗК №5 от 09.02.2018 г.</t>
  </si>
  <si>
    <t>Утверждено протоколом ЦЗК №4 от 02.02.2018 г.</t>
  </si>
  <si>
    <t>Утверждено протоколом №3 от 29.01.2018г.</t>
  </si>
  <si>
    <t>Утверждено протоколом ЦЗК №1 от 15.01.2018</t>
  </si>
  <si>
    <t>Утверждено протоколом №28 от 15.12.2017 г.</t>
  </si>
  <si>
    <t>Утверждено протоколом №27 от  11.12.2017 г.</t>
  </si>
  <si>
    <t>Протокол ЦЗК №26 от 30.11.2017 г.</t>
  </si>
  <si>
    <t>Протокол №24 от 17.11.2017 г.</t>
  </si>
  <si>
    <t>Утверждено выпиской из протокола СД №31 от 31.07.2018 г.</t>
  </si>
  <si>
    <t>Протокол №4 от 03.02.2017 г.</t>
  </si>
  <si>
    <t>Аренда нежилого помещения           (г. Тюмень)</t>
  </si>
  <si>
    <t>Аренда нежилого помещения                           (г. Тюмень)</t>
  </si>
  <si>
    <t>772,431,66</t>
  </si>
  <si>
    <t>Новый Уренгой</t>
  </si>
  <si>
    <t>Аренда нежилого помещения           в г. Новый Уренгой</t>
  </si>
  <si>
    <t>Аренда нежилого помещения  в г. Новый Уренгой</t>
  </si>
  <si>
    <t>Дополнительное соглашение к договору возмездного оказания услуг от 11.12.2017 г. № НПКЛ-65/17</t>
  </si>
  <si>
    <t xml:space="preserve">Аренда нежилого помещения  
г. Красноярск </t>
  </si>
  <si>
    <t>Выполнение работ: инженерно-геодезические изыскания М 1:500; подеревная съемка; нанесение красных линий; дублирование красных отметок по объекту: "Сооружение ПС "Медведевская".</t>
  </si>
  <si>
    <t>5.11.1.2</t>
  </si>
  <si>
    <t>ГБУ "Мосгоргеотрест"</t>
  </si>
  <si>
    <t>7714972558</t>
  </si>
  <si>
    <t>771401001</t>
  </si>
  <si>
    <t>31.10..2018</t>
  </si>
  <si>
    <t>31.12..2018</t>
  </si>
  <si>
    <t>Дополнительное соглашение к договору возмездного оказания услуг от 19.02.2018 № 147 на сопровождение экземпляров систем Консультант Плюс.</t>
  </si>
  <si>
    <t>Аренда нежилого помещения в г. Калининград</t>
  </si>
  <si>
    <t>ОЦЗ</t>
  </si>
  <si>
    <t>город Калининград</t>
  </si>
  <si>
    <t>31.09.2019</t>
  </si>
  <si>
    <t>СМР</t>
  </si>
  <si>
    <t>Выполнение СМР и ПНР, включая поставку МТРиО по строительству объекта "Строительство КТПМ 35 кВ в район НП Левашово с демонтажом ПС 612</t>
  </si>
  <si>
    <t>43.29</t>
  </si>
  <si>
    <t>31.07.2019</t>
  </si>
  <si>
    <t>Выполнение СМР и ПНР, включая поставку МТРиО по строительству объекта "Строительство КТПМ 35 кВ в район НП Ольгино с демонтажом ПС 613</t>
  </si>
  <si>
    <t>31.11.2018</t>
  </si>
  <si>
    <t>Услуги экспречсс-доставки корреспонденции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</si>
  <si>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</si>
  <si>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30.01.2019</t>
  </si>
  <si>
    <t>31.12.2019</t>
  </si>
  <si>
    <t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</t>
  </si>
  <si>
    <t>71.20.6</t>
  </si>
  <si>
    <t>71.20.19.111</t>
  </si>
  <si>
    <t>5.11.1.13</t>
  </si>
  <si>
    <t>Саратовский филиал ФАУ "Главгосэкспертиза России"</t>
  </si>
  <si>
    <t>7707082071</t>
  </si>
  <si>
    <t>645002001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</si>
  <si>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</si>
  <si>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г.Казань</t>
  </si>
  <si>
    <t>Аренда нежилого помещения          (г. Пенза)</t>
  </si>
  <si>
    <t>Аренда нежилого помещения (г. Пенза)</t>
  </si>
  <si>
    <t>г. Пенза</t>
  </si>
  <si>
    <t>31.10.2019</t>
  </si>
  <si>
    <t>Разработка проектно-сметной документации на проектирование нижнего и среднего уровня АСУ ТП паровых котлов №№3-9 по объекту: "Оптимизация Воркутинского теплового узла. ПК-3. Реконструкция Воркутинской ТЭЦ-2 с переводом на сжигание природного газа"</t>
  </si>
  <si>
    <t>41.1</t>
  </si>
  <si>
    <t>г. Казань</t>
  </si>
  <si>
    <t>Оказание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«Строительство КТПМ 35 кВ в районе Левашово с демонтажем ПС 612 по адресу: Санкт-Петербург, поселок Парголово, Осиновая роща, Колхозная улица, дом 12, литера А</t>
  </si>
  <si>
    <t>71.20.61</t>
  </si>
  <si>
    <t>Санкт-Петербургское государственное автономное учреждение "Центр государственной экспертизы"</t>
  </si>
  <si>
    <t>7840422787</t>
  </si>
  <si>
    <t>784001001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</si>
</sst>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37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590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170" fontId="15" fillId="0" borderId="31" xfId="59049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75" borderId="31" xfId="0" applyFill="1" applyBorder="1"/>
    <xf numFmtId="170" fontId="90" fillId="75" borderId="31" xfId="0" applyNumberFormat="1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3" fontId="90" fillId="75" borderId="1" xfId="0" applyNumberFormat="1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9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5" borderId="31" xfId="0" applyFill="1" applyBorder="1" applyAlignment="1">
      <alignment horizontal="center" vertic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0" applyFont="1" applyFill="1" applyBorder="1" applyAlignment="1">
      <alignment horizontal="center" vertical="center" wrapText="1"/>
    </xf>
    <xf numFmtId="0" fontId="90" fillId="76" borderId="32" xfId="0" applyFont="1" applyFill="1" applyBorder="1" applyAlignment="1">
      <alignment horizontal="center" vertical="center" wrapText="1"/>
    </xf>
    <xf numFmtId="0" fontId="90" fillId="76" borderId="1" xfId="0" applyFont="1" applyFill="1" applyBorder="1" applyAlignment="1">
      <alignment horizontal="center" vertical="center" wrapText="1"/>
    </xf>
    <xf numFmtId="170" fontId="90" fillId="76" borderId="1" xfId="0" applyNumberFormat="1" applyFont="1" applyFill="1" applyBorder="1" applyAlignment="1">
      <alignment horizontal="center" vertical="center" wrapText="1"/>
    </xf>
    <xf numFmtId="0" fontId="90" fillId="76" borderId="31" xfId="0" applyFont="1" applyFill="1" applyBorder="1" applyAlignment="1">
      <alignment horizontal="center" vertical="center" wrapText="1"/>
    </xf>
    <xf numFmtId="0" fontId="90" fillId="76" borderId="36" xfId="0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0" fontId="91" fillId="76" borderId="1" xfId="0" applyFont="1" applyFill="1" applyBorder="1" applyAlignment="1">
      <alignment horizontal="center" vertical="center" wrapText="1"/>
    </xf>
    <xf numFmtId="3" fontId="90" fillId="76" borderId="1" xfId="0" applyNumberFormat="1" applyFont="1" applyFill="1" applyBorder="1" applyAlignment="1">
      <alignment horizontal="center" vertical="center" wrapText="1"/>
    </xf>
    <xf numFmtId="0" fontId="0" fillId="76" borderId="0" xfId="0" applyFill="1"/>
    <xf numFmtId="49" fontId="15" fillId="76" borderId="32" xfId="59049" applyNumberFormat="1" applyFont="1" applyFill="1" applyBorder="1" applyAlignment="1">
      <alignment horizontal="center" vertical="center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0" fontId="91" fillId="76" borderId="35" xfId="0" applyFont="1" applyFill="1" applyBorder="1" applyAlignment="1">
      <alignment horizontal="center" vertical="center" wrapText="1"/>
    </xf>
    <xf numFmtId="0" fontId="90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0" fillId="76" borderId="31" xfId="0" applyFill="1" applyBorder="1" applyAlignment="1">
      <alignment horizontal="center" vertical="center"/>
    </xf>
    <xf numFmtId="49" fontId="15" fillId="76" borderId="31" xfId="59049" applyNumberFormat="1" applyFont="1" applyFill="1" applyBorder="1" applyAlignment="1">
      <alignment horizontal="center" vertical="center" wrapText="1"/>
    </xf>
    <xf numFmtId="0" fontId="0" fillId="76" borderId="31" xfId="0" applyFill="1" applyBorder="1"/>
    <xf numFmtId="170" fontId="90" fillId="76" borderId="31" xfId="0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  <xf numFmtId="0" fontId="91" fillId="76" borderId="31" xfId="0" applyFont="1" applyFill="1" applyBorder="1" applyAlignment="1">
      <alignment horizontal="center" vertical="center" wrapText="1"/>
    </xf>
    <xf numFmtId="0" fontId="90" fillId="76" borderId="31" xfId="0" applyNumberFormat="1" applyFont="1" applyFill="1" applyBorder="1" applyAlignment="1">
      <alignment horizontal="center" vertical="center" wrapText="1"/>
    </xf>
    <xf numFmtId="3" fontId="90" fillId="76" borderId="31" xfId="0" applyNumberFormat="1" applyFont="1" applyFill="1" applyBorder="1" applyAlignment="1">
      <alignment horizontal="center" vertical="center" wrapText="1"/>
    </xf>
    <xf numFmtId="0" fontId="0" fillId="76" borderId="0" xfId="0" applyFill="1" applyBorder="1"/>
    <xf numFmtId="170" fontId="15" fillId="76" borderId="1" xfId="0" applyNumberFormat="1" applyFont="1" applyFill="1" applyBorder="1" applyAlignment="1">
      <alignment horizontal="center" vertical="center" wrapText="1"/>
    </xf>
    <xf numFmtId="0" fontId="95" fillId="76" borderId="35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49" fontId="15" fillId="76" borderId="31" xfId="0" applyNumberFormat="1" applyFont="1" applyFill="1" applyBorder="1" applyAlignment="1">
      <alignment horizontal="center" vertical="center" wrapText="1"/>
    </xf>
    <xf numFmtId="0" fontId="96" fillId="76" borderId="0" xfId="0" applyFont="1" applyFill="1"/>
    <xf numFmtId="0" fontId="0" fillId="76" borderId="1" xfId="0" applyFill="1" applyBorder="1"/>
    <xf numFmtId="0" fontId="15" fillId="76" borderId="31" xfId="0" applyFont="1" applyFill="1" applyBorder="1" applyAlignment="1">
      <alignment horizontal="center" vertical="center" wrapText="1"/>
    </xf>
    <xf numFmtId="170" fontId="15" fillId="76" borderId="31" xfId="0" applyNumberFormat="1" applyFont="1" applyFill="1" applyBorder="1" applyAlignment="1">
      <alignment horizontal="center" vertical="center" wrapText="1"/>
    </xf>
    <xf numFmtId="49" fontId="15" fillId="76" borderId="36" xfId="59049" applyNumberFormat="1" applyFont="1" applyFill="1" applyBorder="1" applyAlignment="1">
      <alignment horizontal="center" vertical="center" wrapText="1"/>
    </xf>
    <xf numFmtId="0" fontId="95" fillId="76" borderId="37" xfId="0" applyFont="1" applyFill="1" applyBorder="1" applyAlignment="1">
      <alignment horizontal="center" vertical="center" wrapText="1"/>
    </xf>
    <xf numFmtId="3" fontId="15" fillId="76" borderId="3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95" fillId="76" borderId="31" xfId="0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" fontId="15" fillId="76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6" borderId="3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14" fontId="15" fillId="76" borderId="1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7"/>
  <sheetViews>
    <sheetView tabSelected="1" view="pageBreakPreview" topLeftCell="A9" zoomScale="70" zoomScaleNormal="55" zoomScaleSheetLayoutView="70" workbookViewId="0">
      <pane xSplit="1" ySplit="10" topLeftCell="B96" activePane="bottomRight" state="frozen"/>
      <selection activeCell="A9" sqref="A9"/>
      <selection pane="topRight" activeCell="B9" sqref="B9"/>
      <selection pane="bottomLeft" activeCell="A19" sqref="A19"/>
      <selection pane="bottomRight" activeCell="H97" sqref="H97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3.1406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25"/>
      <c r="M2" s="125"/>
      <c r="N2" s="125"/>
      <c r="O2" s="125"/>
      <c r="AL2" s="126" t="s">
        <v>73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</row>
    <row r="3" spans="1:49" ht="16.5" customHeight="1">
      <c r="K3" s="4"/>
      <c r="L3" s="8"/>
      <c r="M3" s="8"/>
      <c r="N3" s="8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8"/>
      <c r="O4" s="8"/>
      <c r="AL4" s="126" t="s">
        <v>74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</row>
    <row r="5" spans="1:49" ht="30.75" customHeight="1">
      <c r="A5" s="132" t="s">
        <v>185</v>
      </c>
      <c r="B5" s="132"/>
      <c r="C5" s="132"/>
      <c r="D5" s="133" t="s">
        <v>186</v>
      </c>
      <c r="E5" s="134"/>
      <c r="F5" s="134"/>
      <c r="G5" s="134"/>
      <c r="H5" s="134"/>
      <c r="I5" s="134"/>
      <c r="J5" s="135"/>
      <c r="K5" s="4"/>
      <c r="L5" s="8"/>
      <c r="M5" s="8"/>
      <c r="N5" s="8"/>
      <c r="O5" s="8"/>
      <c r="P5" s="8"/>
      <c r="Q5" s="8"/>
      <c r="R5" s="8"/>
      <c r="S5" s="8"/>
      <c r="T5" s="8"/>
      <c r="AB5"/>
      <c r="AC5"/>
    </row>
    <row r="6" spans="1:49" ht="26.25" customHeight="1">
      <c r="A6" s="132" t="s">
        <v>187</v>
      </c>
      <c r="B6" s="132"/>
      <c r="C6" s="132"/>
      <c r="D6" s="133" t="s">
        <v>188</v>
      </c>
      <c r="E6" s="134"/>
      <c r="F6" s="134"/>
      <c r="G6" s="134"/>
      <c r="H6" s="134"/>
      <c r="I6" s="134"/>
      <c r="J6" s="135"/>
      <c r="K6" s="4"/>
      <c r="L6" s="8"/>
      <c r="M6" s="8"/>
      <c r="N6" s="8"/>
      <c r="O6" s="8"/>
      <c r="P6" s="8"/>
      <c r="Q6" s="8"/>
      <c r="R6" s="8"/>
      <c r="S6" s="8"/>
      <c r="T6" s="8"/>
      <c r="AB6"/>
      <c r="AC6"/>
    </row>
    <row r="7" spans="1:49" ht="26.25" customHeight="1">
      <c r="A7" s="132" t="s">
        <v>189</v>
      </c>
      <c r="B7" s="132"/>
      <c r="C7" s="132"/>
      <c r="D7" s="133" t="s">
        <v>190</v>
      </c>
      <c r="E7" s="134"/>
      <c r="F7" s="134"/>
      <c r="G7" s="134"/>
      <c r="H7" s="134"/>
      <c r="I7" s="134"/>
      <c r="J7" s="135"/>
      <c r="K7" s="4"/>
      <c r="L7" s="25"/>
      <c r="M7" s="25"/>
      <c r="N7" s="25"/>
      <c r="O7" s="25"/>
      <c r="P7" s="25"/>
      <c r="Q7" s="25"/>
      <c r="R7" s="25"/>
      <c r="S7" s="25"/>
      <c r="T7" s="25"/>
      <c r="AB7"/>
      <c r="AC7"/>
    </row>
    <row r="8" spans="1:49" ht="26.25" customHeight="1">
      <c r="A8" s="132" t="s">
        <v>191</v>
      </c>
      <c r="B8" s="132"/>
      <c r="C8" s="132"/>
      <c r="D8" s="136" t="s">
        <v>192</v>
      </c>
      <c r="E8" s="134"/>
      <c r="F8" s="134"/>
      <c r="G8" s="134"/>
      <c r="H8" s="134"/>
      <c r="I8" s="134"/>
      <c r="J8" s="135"/>
      <c r="K8" s="4"/>
      <c r="L8" s="8"/>
      <c r="M8" s="8"/>
      <c r="N8" s="8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32" t="s">
        <v>67</v>
      </c>
      <c r="B9" s="132"/>
      <c r="C9" s="132"/>
      <c r="D9" s="133">
        <v>7701025510</v>
      </c>
      <c r="E9" s="134"/>
      <c r="F9" s="134"/>
      <c r="G9" s="134"/>
      <c r="H9" s="134"/>
      <c r="I9" s="134"/>
      <c r="J9" s="135"/>
      <c r="K9" s="4"/>
      <c r="L9" s="8"/>
      <c r="M9" s="8"/>
      <c r="N9" s="8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32" t="s">
        <v>68</v>
      </c>
      <c r="B10" s="132"/>
      <c r="C10" s="132"/>
      <c r="D10" s="133">
        <v>770101001</v>
      </c>
      <c r="E10" s="134"/>
      <c r="F10" s="134"/>
      <c r="G10" s="134"/>
      <c r="H10" s="134"/>
      <c r="I10" s="134"/>
      <c r="J10" s="135"/>
      <c r="K10" s="4"/>
      <c r="L10" s="8"/>
      <c r="M10" s="25"/>
      <c r="N10" s="25"/>
      <c r="O10" s="25"/>
      <c r="P10" s="25"/>
      <c r="Q10" s="25"/>
      <c r="R10" s="25"/>
      <c r="S10" s="25"/>
      <c r="T10" s="25"/>
      <c r="AB10"/>
      <c r="AC10"/>
    </row>
    <row r="11" spans="1:49" ht="26.25" hidden="1" customHeight="1">
      <c r="A11" s="132" t="s">
        <v>193</v>
      </c>
      <c r="B11" s="132"/>
      <c r="C11" s="132"/>
      <c r="D11" s="133">
        <v>45286555000</v>
      </c>
      <c r="E11" s="134"/>
      <c r="F11" s="134"/>
      <c r="G11" s="134"/>
      <c r="H11" s="134"/>
      <c r="I11" s="134"/>
      <c r="J11" s="135"/>
      <c r="K11" s="4"/>
      <c r="L11" s="8"/>
      <c r="M11" s="25"/>
      <c r="N11" s="25"/>
      <c r="O11" s="25"/>
      <c r="P11" s="25"/>
      <c r="Q11" s="25"/>
      <c r="R11" s="25"/>
      <c r="S11" s="25"/>
      <c r="T11" s="25"/>
      <c r="AB11"/>
      <c r="AC11"/>
    </row>
    <row r="12" spans="1:49" hidden="1"/>
    <row r="13" spans="1:49" s="5" customFormat="1" ht="23.25" hidden="1" customHeight="1">
      <c r="A13" s="131" t="s">
        <v>75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</row>
    <row r="14" spans="1:49" ht="15.75" hidden="1" customHeight="1"/>
    <row r="15" spans="1:49" s="3" customFormat="1" hidden="1"/>
    <row r="16" spans="1:49" s="4" customFormat="1" ht="68.25" customHeight="1">
      <c r="A16" s="120" t="s">
        <v>27</v>
      </c>
      <c r="B16" s="120" t="s">
        <v>18</v>
      </c>
      <c r="C16" s="120" t="s">
        <v>19</v>
      </c>
      <c r="D16" s="120"/>
      <c r="E16" s="120" t="s">
        <v>31</v>
      </c>
      <c r="F16" s="120" t="s">
        <v>60</v>
      </c>
      <c r="G16" s="120" t="s">
        <v>20</v>
      </c>
      <c r="H16" s="120" t="s">
        <v>58</v>
      </c>
      <c r="I16" s="120" t="s">
        <v>59</v>
      </c>
      <c r="J16" s="120" t="s">
        <v>57</v>
      </c>
      <c r="K16" s="120" t="s">
        <v>61</v>
      </c>
      <c r="L16" s="120" t="s">
        <v>72</v>
      </c>
      <c r="M16" s="120" t="s">
        <v>36</v>
      </c>
      <c r="N16" s="120" t="s">
        <v>37</v>
      </c>
      <c r="O16" s="120" t="s">
        <v>63</v>
      </c>
      <c r="P16" s="120" t="s">
        <v>64</v>
      </c>
      <c r="Q16" s="122" t="s">
        <v>65</v>
      </c>
      <c r="R16" s="122" t="s">
        <v>62</v>
      </c>
      <c r="S16" s="120" t="s">
        <v>32</v>
      </c>
      <c r="T16" s="120" t="s">
        <v>0</v>
      </c>
      <c r="U16" s="120"/>
      <c r="V16" s="120"/>
      <c r="W16" s="120"/>
      <c r="X16" s="120" t="s">
        <v>70</v>
      </c>
      <c r="Y16" s="120"/>
      <c r="Z16" s="120"/>
      <c r="AA16" s="120"/>
      <c r="AB16" s="120" t="s">
        <v>28</v>
      </c>
      <c r="AC16" s="120"/>
      <c r="AD16" s="120"/>
      <c r="AE16" s="120"/>
      <c r="AF16" s="120"/>
      <c r="AG16" s="120"/>
      <c r="AH16" s="120"/>
      <c r="AI16" s="120"/>
      <c r="AJ16" s="120"/>
      <c r="AK16" s="120"/>
      <c r="AL16" s="120" t="s">
        <v>69</v>
      </c>
      <c r="AM16" s="120" t="s">
        <v>38</v>
      </c>
      <c r="AN16" s="130" t="s">
        <v>39</v>
      </c>
      <c r="AO16" s="130"/>
      <c r="AP16" s="130"/>
      <c r="AQ16" s="130"/>
      <c r="AR16" s="130"/>
      <c r="AS16" s="130"/>
      <c r="AT16" s="130"/>
      <c r="AU16" s="130"/>
      <c r="AV16" s="130"/>
      <c r="AW16" s="121" t="s">
        <v>34</v>
      </c>
    </row>
    <row r="17" spans="1:49" s="4" customFormat="1" ht="63.75" customHeight="1">
      <c r="A17" s="120"/>
      <c r="B17" s="120"/>
      <c r="C17" s="120" t="s">
        <v>40</v>
      </c>
      <c r="D17" s="120" t="s">
        <v>41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2"/>
      <c r="R17" s="122"/>
      <c r="S17" s="120"/>
      <c r="T17" s="120" t="s">
        <v>42</v>
      </c>
      <c r="U17" s="120" t="s">
        <v>35</v>
      </c>
      <c r="V17" s="123" t="s">
        <v>56</v>
      </c>
      <c r="W17" s="123" t="s">
        <v>55</v>
      </c>
      <c r="X17" s="120" t="s">
        <v>71</v>
      </c>
      <c r="Y17" s="120" t="s">
        <v>33</v>
      </c>
      <c r="Z17" s="120" t="s">
        <v>67</v>
      </c>
      <c r="AA17" s="120" t="s">
        <v>68</v>
      </c>
      <c r="AB17" s="120" t="s">
        <v>25</v>
      </c>
      <c r="AC17" s="120" t="s">
        <v>26</v>
      </c>
      <c r="AD17" s="120" t="s">
        <v>21</v>
      </c>
      <c r="AE17" s="120"/>
      <c r="AF17" s="120" t="s">
        <v>30</v>
      </c>
      <c r="AG17" s="120" t="s">
        <v>22</v>
      </c>
      <c r="AH17" s="120"/>
      <c r="AI17" s="122" t="s">
        <v>52</v>
      </c>
      <c r="AJ17" s="120" t="s">
        <v>53</v>
      </c>
      <c r="AK17" s="124" t="s">
        <v>54</v>
      </c>
      <c r="AL17" s="120"/>
      <c r="AM17" s="120"/>
      <c r="AN17" s="121" t="s">
        <v>43</v>
      </c>
      <c r="AO17" s="121" t="s">
        <v>44</v>
      </c>
      <c r="AP17" s="121" t="s">
        <v>45</v>
      </c>
      <c r="AQ17" s="127" t="s">
        <v>46</v>
      </c>
      <c r="AR17" s="127" t="s">
        <v>47</v>
      </c>
      <c r="AS17" s="128" t="s">
        <v>48</v>
      </c>
      <c r="AT17" s="129" t="s">
        <v>49</v>
      </c>
      <c r="AU17" s="129"/>
      <c r="AV17" s="121" t="s">
        <v>66</v>
      </c>
      <c r="AW17" s="121"/>
    </row>
    <row r="18" spans="1:49" s="4" customFormat="1" ht="126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2"/>
      <c r="R18" s="122"/>
      <c r="S18" s="120"/>
      <c r="T18" s="120"/>
      <c r="U18" s="120"/>
      <c r="V18" s="123"/>
      <c r="W18" s="123"/>
      <c r="X18" s="120"/>
      <c r="Y18" s="120"/>
      <c r="Z18" s="120"/>
      <c r="AA18" s="120"/>
      <c r="AB18" s="120"/>
      <c r="AC18" s="120"/>
      <c r="AD18" s="7" t="s">
        <v>29</v>
      </c>
      <c r="AE18" s="7" t="s">
        <v>24</v>
      </c>
      <c r="AF18" s="120"/>
      <c r="AG18" s="7" t="s">
        <v>23</v>
      </c>
      <c r="AH18" s="7" t="s">
        <v>24</v>
      </c>
      <c r="AI18" s="122"/>
      <c r="AJ18" s="120"/>
      <c r="AK18" s="124"/>
      <c r="AL18" s="120"/>
      <c r="AM18" s="120"/>
      <c r="AN18" s="121"/>
      <c r="AO18" s="121"/>
      <c r="AP18" s="121"/>
      <c r="AQ18" s="127"/>
      <c r="AR18" s="127"/>
      <c r="AS18" s="128"/>
      <c r="AT18" s="6" t="s">
        <v>50</v>
      </c>
      <c r="AU18" s="6" t="s">
        <v>51</v>
      </c>
      <c r="AV18" s="121"/>
      <c r="AW18" s="121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57">
      <c r="A20" s="2">
        <v>7</v>
      </c>
      <c r="B20" s="2">
        <v>1</v>
      </c>
      <c r="C20" s="2" t="s">
        <v>124</v>
      </c>
      <c r="D20" s="18" t="s">
        <v>177</v>
      </c>
      <c r="E20" s="2" t="s">
        <v>172</v>
      </c>
      <c r="F20" s="2">
        <v>1</v>
      </c>
      <c r="G20" s="12" t="s">
        <v>76</v>
      </c>
      <c r="H20" s="13" t="s">
        <v>96</v>
      </c>
      <c r="I20" s="13" t="s">
        <v>97</v>
      </c>
      <c r="J20" s="2">
        <v>2</v>
      </c>
      <c r="K20" s="2"/>
      <c r="L20" s="2"/>
      <c r="M20" s="2" t="s">
        <v>183</v>
      </c>
      <c r="N20" s="2" t="s">
        <v>184</v>
      </c>
      <c r="O20" s="19">
        <f>Q20</f>
        <v>2363.6</v>
      </c>
      <c r="P20" s="2"/>
      <c r="Q20" s="19">
        <f>R20/1.18</f>
        <v>2363.6</v>
      </c>
      <c r="R20" s="19">
        <v>2789.0479999999998</v>
      </c>
      <c r="S20" s="12" t="s">
        <v>118</v>
      </c>
      <c r="T20" s="18" t="s">
        <v>124</v>
      </c>
      <c r="U20" s="12" t="s">
        <v>122</v>
      </c>
      <c r="V20" s="15" t="s">
        <v>137</v>
      </c>
      <c r="W20" s="15" t="s">
        <v>137</v>
      </c>
      <c r="X20" s="2"/>
      <c r="Y20" s="2"/>
      <c r="Z20" s="2"/>
      <c r="AA20" s="2"/>
      <c r="AB20" s="12" t="s">
        <v>76</v>
      </c>
      <c r="AC20" s="26" t="s">
        <v>134</v>
      </c>
      <c r="AD20" s="12">
        <v>876</v>
      </c>
      <c r="AE20" s="12" t="s">
        <v>111</v>
      </c>
      <c r="AF20" s="12">
        <v>1</v>
      </c>
      <c r="AG20" s="17">
        <v>45000000</v>
      </c>
      <c r="AH20" s="12" t="s">
        <v>112</v>
      </c>
      <c r="AI20" s="15" t="s">
        <v>137</v>
      </c>
      <c r="AJ20" s="15" t="s">
        <v>137</v>
      </c>
      <c r="AK20" s="15" t="s">
        <v>147</v>
      </c>
      <c r="AL20" s="2">
        <v>2018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 t="s">
        <v>306</v>
      </c>
    </row>
    <row r="21" spans="1:49" s="4" customFormat="1" ht="45">
      <c r="A21" s="2">
        <v>4</v>
      </c>
      <c r="B21" s="2">
        <v>3</v>
      </c>
      <c r="C21" s="2" t="s">
        <v>124</v>
      </c>
      <c r="D21" s="18" t="s">
        <v>178</v>
      </c>
      <c r="E21" s="2" t="s">
        <v>173</v>
      </c>
      <c r="F21" s="2">
        <v>1</v>
      </c>
      <c r="G21" s="12" t="s">
        <v>77</v>
      </c>
      <c r="H21" s="13" t="s">
        <v>98</v>
      </c>
      <c r="I21" s="13" t="s">
        <v>98</v>
      </c>
      <c r="J21" s="2">
        <v>2</v>
      </c>
      <c r="K21" s="2"/>
      <c r="L21" s="2"/>
      <c r="M21" s="2" t="s">
        <v>183</v>
      </c>
      <c r="N21" s="2" t="s">
        <v>184</v>
      </c>
      <c r="O21" s="19">
        <f t="shared" ref="O21:O45" si="0">Q21</f>
        <v>523.00847457627117</v>
      </c>
      <c r="P21" s="2"/>
      <c r="Q21" s="19">
        <f t="shared" ref="Q21:Q52" si="1">R21/1.18</f>
        <v>523.00847457627117</v>
      </c>
      <c r="R21" s="19">
        <v>617.15</v>
      </c>
      <c r="S21" s="12" t="s">
        <v>118</v>
      </c>
      <c r="T21" s="18" t="s">
        <v>124</v>
      </c>
      <c r="U21" s="12" t="s">
        <v>122</v>
      </c>
      <c r="V21" s="15" t="s">
        <v>135</v>
      </c>
      <c r="W21" s="15" t="s">
        <v>135</v>
      </c>
      <c r="X21" s="2"/>
      <c r="Y21" s="2"/>
      <c r="Z21" s="2"/>
      <c r="AA21" s="2"/>
      <c r="AB21" s="12" t="s">
        <v>77</v>
      </c>
      <c r="AC21" s="26" t="s">
        <v>134</v>
      </c>
      <c r="AD21" s="12">
        <v>876</v>
      </c>
      <c r="AE21" s="12" t="s">
        <v>111</v>
      </c>
      <c r="AF21" s="12">
        <v>1</v>
      </c>
      <c r="AG21" s="17">
        <v>45000000</v>
      </c>
      <c r="AH21" s="12" t="s">
        <v>112</v>
      </c>
      <c r="AI21" s="15" t="s">
        <v>136</v>
      </c>
      <c r="AJ21" s="15" t="s">
        <v>136</v>
      </c>
      <c r="AK21" s="15" t="s">
        <v>146</v>
      </c>
      <c r="AL21" s="2">
        <v>2018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f t="shared" ref="B22:B43" si="2">1+B21</f>
        <v>4</v>
      </c>
      <c r="C22" s="2" t="s">
        <v>124</v>
      </c>
      <c r="D22" s="18" t="s">
        <v>177</v>
      </c>
      <c r="E22" s="2" t="s">
        <v>172</v>
      </c>
      <c r="F22" s="2">
        <v>1</v>
      </c>
      <c r="G22" s="13" t="s">
        <v>78</v>
      </c>
      <c r="H22" s="13" t="s">
        <v>99</v>
      </c>
      <c r="I22" s="13" t="s">
        <v>199</v>
      </c>
      <c r="J22" s="2">
        <v>2</v>
      </c>
      <c r="K22" s="2"/>
      <c r="L22" s="2"/>
      <c r="M22" s="2" t="s">
        <v>183</v>
      </c>
      <c r="N22" s="2" t="s">
        <v>184</v>
      </c>
      <c r="O22" s="19">
        <f t="shared" si="0"/>
        <v>632</v>
      </c>
      <c r="P22" s="2"/>
      <c r="Q22" s="19">
        <f t="shared" si="1"/>
        <v>632</v>
      </c>
      <c r="R22" s="19">
        <f>632*1.18</f>
        <v>745.76</v>
      </c>
      <c r="S22" s="12" t="s">
        <v>118</v>
      </c>
      <c r="T22" s="18" t="s">
        <v>124</v>
      </c>
      <c r="U22" s="12" t="s">
        <v>122</v>
      </c>
      <c r="V22" s="15" t="s">
        <v>135</v>
      </c>
      <c r="W22" s="15" t="s">
        <v>135</v>
      </c>
      <c r="X22" s="2"/>
      <c r="Y22" s="2"/>
      <c r="Z22" s="2"/>
      <c r="AA22" s="2"/>
      <c r="AB22" s="13" t="s">
        <v>78</v>
      </c>
      <c r="AC22" s="26" t="s">
        <v>134</v>
      </c>
      <c r="AD22" s="12">
        <v>876</v>
      </c>
      <c r="AE22" s="12" t="s">
        <v>111</v>
      </c>
      <c r="AF22" s="12">
        <v>1</v>
      </c>
      <c r="AG22" s="17">
        <v>45000000</v>
      </c>
      <c r="AH22" s="12" t="s">
        <v>112</v>
      </c>
      <c r="AI22" s="15" t="s">
        <v>135</v>
      </c>
      <c r="AJ22" s="15" t="s">
        <v>135</v>
      </c>
      <c r="AK22" s="15" t="s">
        <v>146</v>
      </c>
      <c r="AL22" s="2">
        <v>2018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 t="s">
        <v>329</v>
      </c>
    </row>
    <row r="23" spans="1:49" s="4" customFormat="1" ht="60">
      <c r="A23" s="2">
        <v>4</v>
      </c>
      <c r="B23" s="2">
        <f t="shared" si="2"/>
        <v>5</v>
      </c>
      <c r="C23" s="2" t="s">
        <v>124</v>
      </c>
      <c r="D23" s="18" t="s">
        <v>179</v>
      </c>
      <c r="E23" s="2" t="s">
        <v>173</v>
      </c>
      <c r="F23" s="2">
        <v>1</v>
      </c>
      <c r="G23" s="12" t="s">
        <v>235</v>
      </c>
      <c r="H23" s="13" t="s">
        <v>100</v>
      </c>
      <c r="I23" s="13" t="s">
        <v>101</v>
      </c>
      <c r="J23" s="2">
        <v>2</v>
      </c>
      <c r="K23" s="2"/>
      <c r="L23" s="2"/>
      <c r="M23" s="2" t="s">
        <v>183</v>
      </c>
      <c r="N23" s="2" t="s">
        <v>184</v>
      </c>
      <c r="O23" s="19">
        <f t="shared" si="0"/>
        <v>1059.3220338983051</v>
      </c>
      <c r="P23" s="2"/>
      <c r="Q23" s="19">
        <f t="shared" si="1"/>
        <v>1059.3220338983051</v>
      </c>
      <c r="R23" s="19">
        <v>1250</v>
      </c>
      <c r="S23" s="12" t="s">
        <v>118</v>
      </c>
      <c r="T23" s="18" t="s">
        <v>124</v>
      </c>
      <c r="U23" s="12" t="s">
        <v>122</v>
      </c>
      <c r="V23" s="15" t="s">
        <v>135</v>
      </c>
      <c r="W23" s="15" t="s">
        <v>136</v>
      </c>
      <c r="X23" s="2"/>
      <c r="Y23" s="2"/>
      <c r="Z23" s="2"/>
      <c r="AA23" s="2"/>
      <c r="AB23" s="12" t="s">
        <v>235</v>
      </c>
      <c r="AC23" s="26" t="s">
        <v>134</v>
      </c>
      <c r="AD23" s="12">
        <v>876</v>
      </c>
      <c r="AE23" s="12" t="s">
        <v>111</v>
      </c>
      <c r="AF23" s="12">
        <v>1</v>
      </c>
      <c r="AG23" s="17">
        <v>45000000</v>
      </c>
      <c r="AH23" s="12" t="s">
        <v>112</v>
      </c>
      <c r="AI23" s="15" t="s">
        <v>137</v>
      </c>
      <c r="AJ23" s="15" t="s">
        <v>137</v>
      </c>
      <c r="AK23" s="15" t="s">
        <v>147</v>
      </c>
      <c r="AL23" s="2">
        <v>2018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114" t="s">
        <v>322</v>
      </c>
    </row>
    <row r="24" spans="1:49" s="4" customFormat="1" ht="45">
      <c r="A24" s="2">
        <v>4</v>
      </c>
      <c r="B24" s="2">
        <f t="shared" si="2"/>
        <v>6</v>
      </c>
      <c r="C24" s="2" t="s">
        <v>124</v>
      </c>
      <c r="D24" s="18" t="s">
        <v>179</v>
      </c>
      <c r="E24" s="2" t="s">
        <v>173</v>
      </c>
      <c r="F24" s="2">
        <v>1</v>
      </c>
      <c r="G24" s="12" t="s">
        <v>79</v>
      </c>
      <c r="H24" s="13" t="s">
        <v>102</v>
      </c>
      <c r="I24" s="13" t="s">
        <v>102</v>
      </c>
      <c r="J24" s="2">
        <v>1</v>
      </c>
      <c r="K24" s="2"/>
      <c r="L24" s="2"/>
      <c r="M24" s="2" t="s">
        <v>183</v>
      </c>
      <c r="N24" s="2" t="s">
        <v>184</v>
      </c>
      <c r="O24" s="19">
        <f t="shared" si="0"/>
        <v>520</v>
      </c>
      <c r="P24" s="2"/>
      <c r="Q24" s="19">
        <f t="shared" si="1"/>
        <v>520</v>
      </c>
      <c r="R24" s="19">
        <v>613.6</v>
      </c>
      <c r="S24" s="12" t="s">
        <v>126</v>
      </c>
      <c r="T24" s="18" t="s">
        <v>124</v>
      </c>
      <c r="U24" s="12" t="s">
        <v>123</v>
      </c>
      <c r="V24" s="15" t="s">
        <v>140</v>
      </c>
      <c r="W24" s="15" t="s">
        <v>140</v>
      </c>
      <c r="X24" s="2" t="s">
        <v>131</v>
      </c>
      <c r="Y24" s="2" t="s">
        <v>130</v>
      </c>
      <c r="Z24" s="2">
        <v>7725316357</v>
      </c>
      <c r="AA24" s="2">
        <v>772501001</v>
      </c>
      <c r="AB24" s="12" t="s">
        <v>79</v>
      </c>
      <c r="AC24" s="26" t="s">
        <v>134</v>
      </c>
      <c r="AD24" s="12">
        <v>876</v>
      </c>
      <c r="AE24" s="12" t="s">
        <v>111</v>
      </c>
      <c r="AF24" s="12">
        <v>1</v>
      </c>
      <c r="AG24" s="17">
        <v>45000000</v>
      </c>
      <c r="AH24" s="12" t="s">
        <v>112</v>
      </c>
      <c r="AI24" s="15" t="s">
        <v>144</v>
      </c>
      <c r="AJ24" s="15" t="s">
        <v>144</v>
      </c>
      <c r="AK24" s="15" t="s">
        <v>151</v>
      </c>
      <c r="AL24" s="2">
        <v>2018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4</v>
      </c>
      <c r="B25" s="2">
        <f t="shared" si="2"/>
        <v>7</v>
      </c>
      <c r="C25" s="2" t="s">
        <v>124</v>
      </c>
      <c r="D25" s="18" t="s">
        <v>153</v>
      </c>
      <c r="E25" s="2" t="s">
        <v>173</v>
      </c>
      <c r="F25" s="2">
        <v>1</v>
      </c>
      <c r="G25" s="12" t="s">
        <v>80</v>
      </c>
      <c r="H25" s="13" t="s">
        <v>102</v>
      </c>
      <c r="I25" s="13" t="s">
        <v>102</v>
      </c>
      <c r="J25" s="2">
        <v>1</v>
      </c>
      <c r="K25" s="2"/>
      <c r="L25" s="2"/>
      <c r="M25" s="2" t="s">
        <v>183</v>
      </c>
      <c r="N25" s="2" t="s">
        <v>184</v>
      </c>
      <c r="O25" s="19">
        <f t="shared" si="0"/>
        <v>305.08474576271186</v>
      </c>
      <c r="P25" s="2"/>
      <c r="Q25" s="19">
        <f t="shared" si="1"/>
        <v>305.08474576271186</v>
      </c>
      <c r="R25" s="19">
        <v>360</v>
      </c>
      <c r="S25" s="12" t="s">
        <v>126</v>
      </c>
      <c r="T25" s="18" t="s">
        <v>124</v>
      </c>
      <c r="U25" s="12" t="s">
        <v>123</v>
      </c>
      <c r="V25" s="15" t="s">
        <v>139</v>
      </c>
      <c r="W25" s="15" t="s">
        <v>139</v>
      </c>
      <c r="X25" s="2" t="s">
        <v>131</v>
      </c>
      <c r="Y25" s="2" t="s">
        <v>132</v>
      </c>
      <c r="Z25" s="2">
        <v>1681000024</v>
      </c>
      <c r="AA25" s="2">
        <v>166001001</v>
      </c>
      <c r="AB25" s="12" t="s">
        <v>80</v>
      </c>
      <c r="AC25" s="26" t="s">
        <v>134</v>
      </c>
      <c r="AD25" s="12">
        <v>876</v>
      </c>
      <c r="AE25" s="12" t="s">
        <v>111</v>
      </c>
      <c r="AF25" s="12">
        <v>1</v>
      </c>
      <c r="AG25" s="17">
        <v>92000000</v>
      </c>
      <c r="AH25" s="12" t="s">
        <v>113</v>
      </c>
      <c r="AI25" s="15" t="s">
        <v>139</v>
      </c>
      <c r="AJ25" s="15" t="s">
        <v>139</v>
      </c>
      <c r="AK25" s="15" t="s">
        <v>150</v>
      </c>
      <c r="AL25" s="2">
        <v>2018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f t="shared" si="2"/>
        <v>8</v>
      </c>
      <c r="C26" s="2" t="s">
        <v>124</v>
      </c>
      <c r="D26" s="18" t="s">
        <v>177</v>
      </c>
      <c r="E26" s="2" t="s">
        <v>176</v>
      </c>
      <c r="F26" s="2">
        <v>1</v>
      </c>
      <c r="G26" s="12" t="s">
        <v>81</v>
      </c>
      <c r="H26" s="13" t="s">
        <v>103</v>
      </c>
      <c r="I26" s="13" t="s">
        <v>103</v>
      </c>
      <c r="J26" s="2">
        <v>1</v>
      </c>
      <c r="K26" s="2" t="s">
        <v>200</v>
      </c>
      <c r="L26" s="2"/>
      <c r="M26" s="2" t="s">
        <v>183</v>
      </c>
      <c r="N26" s="2" t="s">
        <v>184</v>
      </c>
      <c r="O26" s="19">
        <f t="shared" si="0"/>
        <v>7644.508474576267</v>
      </c>
      <c r="P26" s="2"/>
      <c r="Q26" s="19">
        <f t="shared" si="1"/>
        <v>7644.508474576267</v>
      </c>
      <c r="R26" s="19">
        <f>7741.52542372881*1.18-114.48</f>
        <v>9020.519999999995</v>
      </c>
      <c r="S26" s="12" t="s">
        <v>126</v>
      </c>
      <c r="T26" s="18" t="s">
        <v>124</v>
      </c>
      <c r="U26" s="12" t="s">
        <v>123</v>
      </c>
      <c r="V26" s="15" t="s">
        <v>139</v>
      </c>
      <c r="W26" s="15" t="s">
        <v>139</v>
      </c>
      <c r="X26" s="2" t="s">
        <v>127</v>
      </c>
      <c r="Y26" s="2" t="s">
        <v>129</v>
      </c>
      <c r="Z26" s="2">
        <v>7731650014</v>
      </c>
      <c r="AA26" s="2">
        <v>502401001</v>
      </c>
      <c r="AB26" s="12" t="s">
        <v>81</v>
      </c>
      <c r="AC26" s="26" t="s">
        <v>134</v>
      </c>
      <c r="AD26" s="12">
        <v>876</v>
      </c>
      <c r="AE26" s="12" t="s">
        <v>111</v>
      </c>
      <c r="AF26" s="12">
        <v>1</v>
      </c>
      <c r="AG26" s="17">
        <v>45000000</v>
      </c>
      <c r="AH26" s="12" t="s">
        <v>112</v>
      </c>
      <c r="AI26" s="15" t="s">
        <v>139</v>
      </c>
      <c r="AJ26" s="15" t="s">
        <v>139</v>
      </c>
      <c r="AK26" s="15" t="s">
        <v>148</v>
      </c>
      <c r="AL26" s="2">
        <v>2018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f t="shared" si="2"/>
        <v>9</v>
      </c>
      <c r="C27" s="2" t="s">
        <v>124</v>
      </c>
      <c r="D27" s="18" t="s">
        <v>177</v>
      </c>
      <c r="E27" s="2" t="s">
        <v>176</v>
      </c>
      <c r="F27" s="2">
        <v>1</v>
      </c>
      <c r="G27" s="12" t="s">
        <v>82</v>
      </c>
      <c r="H27" s="13" t="s">
        <v>103</v>
      </c>
      <c r="I27" s="13" t="s">
        <v>103</v>
      </c>
      <c r="J27" s="2">
        <v>1</v>
      </c>
      <c r="K27" s="2" t="s">
        <v>200</v>
      </c>
      <c r="L27" s="2"/>
      <c r="M27" s="2" t="s">
        <v>183</v>
      </c>
      <c r="N27" s="2" t="s">
        <v>184</v>
      </c>
      <c r="O27" s="19">
        <f t="shared" si="0"/>
        <v>3559.3220338983051</v>
      </c>
      <c r="P27" s="2"/>
      <c r="Q27" s="19">
        <f t="shared" si="1"/>
        <v>3559.3220338983051</v>
      </c>
      <c r="R27" s="19">
        <f>350*12</f>
        <v>4200</v>
      </c>
      <c r="S27" s="12" t="s">
        <v>126</v>
      </c>
      <c r="T27" s="18" t="s">
        <v>124</v>
      </c>
      <c r="U27" s="12" t="s">
        <v>123</v>
      </c>
      <c r="V27" s="15" t="s">
        <v>138</v>
      </c>
      <c r="W27" s="15" t="s">
        <v>138</v>
      </c>
      <c r="X27" s="2" t="s">
        <v>127</v>
      </c>
      <c r="Y27" s="2" t="s">
        <v>128</v>
      </c>
      <c r="Z27" s="2">
        <v>1657045465</v>
      </c>
      <c r="AA27" s="2">
        <v>165701001</v>
      </c>
      <c r="AB27" s="12" t="s">
        <v>82</v>
      </c>
      <c r="AC27" s="26" t="s">
        <v>134</v>
      </c>
      <c r="AD27" s="12">
        <v>876</v>
      </c>
      <c r="AE27" s="12" t="s">
        <v>111</v>
      </c>
      <c r="AF27" s="12">
        <v>1</v>
      </c>
      <c r="AG27" s="17">
        <v>92000000</v>
      </c>
      <c r="AH27" s="12" t="s">
        <v>113</v>
      </c>
      <c r="AI27" s="15" t="s">
        <v>138</v>
      </c>
      <c r="AJ27" s="15" t="s">
        <v>138</v>
      </c>
      <c r="AK27" s="15" t="s">
        <v>148</v>
      </c>
      <c r="AL27" s="2">
        <v>2018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51">
      <c r="A28" s="2">
        <v>4</v>
      </c>
      <c r="B28" s="2">
        <v>11</v>
      </c>
      <c r="C28" s="2" t="s">
        <v>124</v>
      </c>
      <c r="D28" s="18" t="s">
        <v>179</v>
      </c>
      <c r="E28" s="2" t="s">
        <v>173</v>
      </c>
      <c r="F28" s="2">
        <v>1</v>
      </c>
      <c r="G28" s="12" t="s">
        <v>83</v>
      </c>
      <c r="H28" s="13" t="s">
        <v>102</v>
      </c>
      <c r="I28" s="13">
        <v>61</v>
      </c>
      <c r="J28" s="2">
        <v>1</v>
      </c>
      <c r="K28" s="2"/>
      <c r="L28" s="2"/>
      <c r="M28" s="2" t="s">
        <v>183</v>
      </c>
      <c r="N28" s="2" t="s">
        <v>184</v>
      </c>
      <c r="O28" s="19">
        <f t="shared" si="0"/>
        <v>520</v>
      </c>
      <c r="P28" s="2"/>
      <c r="Q28" s="19">
        <f t="shared" si="1"/>
        <v>520</v>
      </c>
      <c r="R28" s="19">
        <v>613.6</v>
      </c>
      <c r="S28" s="12" t="s">
        <v>126</v>
      </c>
      <c r="T28" s="18" t="s">
        <v>124</v>
      </c>
      <c r="U28" s="12" t="s">
        <v>123</v>
      </c>
      <c r="V28" s="15" t="s">
        <v>140</v>
      </c>
      <c r="W28" s="15" t="s">
        <v>140</v>
      </c>
      <c r="X28" s="2" t="s">
        <v>131</v>
      </c>
      <c r="Y28" s="2" t="s">
        <v>133</v>
      </c>
      <c r="Z28" s="2">
        <v>7702167155</v>
      </c>
      <c r="AA28" s="2">
        <v>770201001</v>
      </c>
      <c r="AB28" s="12" t="s">
        <v>83</v>
      </c>
      <c r="AC28" s="26" t="s">
        <v>134</v>
      </c>
      <c r="AD28" s="12">
        <v>876</v>
      </c>
      <c r="AE28" s="12" t="s">
        <v>111</v>
      </c>
      <c r="AF28" s="12">
        <v>1</v>
      </c>
      <c r="AG28" s="17">
        <v>45000000</v>
      </c>
      <c r="AH28" s="12" t="s">
        <v>112</v>
      </c>
      <c r="AI28" s="15" t="s">
        <v>144</v>
      </c>
      <c r="AJ28" s="15" t="s">
        <v>144</v>
      </c>
      <c r="AK28" s="15" t="s">
        <v>151</v>
      </c>
      <c r="AL28" s="2">
        <v>2018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f t="shared" si="2"/>
        <v>12</v>
      </c>
      <c r="C29" s="2" t="s">
        <v>124</v>
      </c>
      <c r="D29" s="18" t="s">
        <v>177</v>
      </c>
      <c r="E29" s="2" t="s">
        <v>175</v>
      </c>
      <c r="F29" s="2">
        <v>1</v>
      </c>
      <c r="G29" s="12" t="s">
        <v>84</v>
      </c>
      <c r="H29" s="13" t="s">
        <v>104</v>
      </c>
      <c r="I29" s="13" t="s">
        <v>104</v>
      </c>
      <c r="J29" s="2">
        <v>2</v>
      </c>
      <c r="K29" s="2"/>
      <c r="L29" s="2"/>
      <c r="M29" s="2" t="s">
        <v>183</v>
      </c>
      <c r="N29" s="2" t="s">
        <v>184</v>
      </c>
      <c r="O29" s="19">
        <f t="shared" si="0"/>
        <v>1864.406779661017</v>
      </c>
      <c r="P29" s="2"/>
      <c r="Q29" s="19">
        <f t="shared" si="1"/>
        <v>1864.406779661017</v>
      </c>
      <c r="R29" s="20">
        <v>2200</v>
      </c>
      <c r="S29" s="12" t="s">
        <v>118</v>
      </c>
      <c r="T29" s="18" t="s">
        <v>124</v>
      </c>
      <c r="U29" s="12" t="s">
        <v>122</v>
      </c>
      <c r="V29" s="15" t="s">
        <v>141</v>
      </c>
      <c r="W29" s="15" t="s">
        <v>141</v>
      </c>
      <c r="X29" s="2"/>
      <c r="Y29" s="2"/>
      <c r="Z29" s="2"/>
      <c r="AA29" s="2"/>
      <c r="AB29" s="12" t="s">
        <v>84</v>
      </c>
      <c r="AC29" s="26" t="s">
        <v>134</v>
      </c>
      <c r="AD29" s="12">
        <v>876</v>
      </c>
      <c r="AE29" s="12" t="s">
        <v>111</v>
      </c>
      <c r="AF29" s="12">
        <v>1</v>
      </c>
      <c r="AG29" s="17">
        <v>45000000</v>
      </c>
      <c r="AH29" s="12" t="s">
        <v>112</v>
      </c>
      <c r="AI29" s="15" t="s">
        <v>143</v>
      </c>
      <c r="AJ29" s="15" t="s">
        <v>143</v>
      </c>
      <c r="AK29" s="15" t="s">
        <v>152</v>
      </c>
      <c r="AL29" s="2">
        <v>2018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60">
      <c r="A30" s="2">
        <v>7</v>
      </c>
      <c r="B30" s="2">
        <f t="shared" si="2"/>
        <v>13</v>
      </c>
      <c r="C30" s="2" t="s">
        <v>124</v>
      </c>
      <c r="D30" s="18" t="s">
        <v>177</v>
      </c>
      <c r="E30" s="2" t="s">
        <v>172</v>
      </c>
      <c r="F30" s="2">
        <v>1</v>
      </c>
      <c r="G30" s="12" t="s">
        <v>85</v>
      </c>
      <c r="H30" s="13">
        <v>31</v>
      </c>
      <c r="I30" s="13">
        <v>31</v>
      </c>
      <c r="J30" s="2">
        <v>2</v>
      </c>
      <c r="K30" s="2"/>
      <c r="L30" s="2"/>
      <c r="M30" s="2" t="s">
        <v>183</v>
      </c>
      <c r="N30" s="2" t="s">
        <v>184</v>
      </c>
      <c r="O30" s="19">
        <f t="shared" si="0"/>
        <v>609</v>
      </c>
      <c r="P30" s="2"/>
      <c r="Q30" s="19">
        <f t="shared" si="1"/>
        <v>609</v>
      </c>
      <c r="R30" s="19">
        <f>609*1.18</f>
        <v>718.62</v>
      </c>
      <c r="S30" s="12" t="s">
        <v>118</v>
      </c>
      <c r="T30" s="18" t="s">
        <v>124</v>
      </c>
      <c r="U30" s="12" t="s">
        <v>122</v>
      </c>
      <c r="V30" s="15" t="s">
        <v>135</v>
      </c>
      <c r="W30" s="15" t="s">
        <v>136</v>
      </c>
      <c r="X30" s="2"/>
      <c r="Y30" s="2"/>
      <c r="Z30" s="2"/>
      <c r="AA30" s="2"/>
      <c r="AB30" s="12" t="s">
        <v>85</v>
      </c>
      <c r="AC30" s="26" t="s">
        <v>134</v>
      </c>
      <c r="AD30" s="12">
        <v>876</v>
      </c>
      <c r="AE30" s="12" t="s">
        <v>111</v>
      </c>
      <c r="AF30" s="12">
        <v>1</v>
      </c>
      <c r="AG30" s="17">
        <v>45000000</v>
      </c>
      <c r="AH30" s="12" t="s">
        <v>112</v>
      </c>
      <c r="AI30" s="15" t="s">
        <v>137</v>
      </c>
      <c r="AJ30" s="15" t="s">
        <v>137</v>
      </c>
      <c r="AK30" s="15" t="s">
        <v>147</v>
      </c>
      <c r="AL30" s="2">
        <v>2018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117" t="s">
        <v>325</v>
      </c>
    </row>
    <row r="31" spans="1:49" s="4" customFormat="1" ht="57">
      <c r="A31" s="2">
        <v>4</v>
      </c>
      <c r="B31" s="2">
        <f t="shared" si="2"/>
        <v>14</v>
      </c>
      <c r="C31" s="2" t="s">
        <v>124</v>
      </c>
      <c r="D31" s="18" t="s">
        <v>179</v>
      </c>
      <c r="E31" s="2" t="s">
        <v>173</v>
      </c>
      <c r="F31" s="2">
        <v>1</v>
      </c>
      <c r="G31" s="12" t="s">
        <v>86</v>
      </c>
      <c r="H31" s="13" t="s">
        <v>101</v>
      </c>
      <c r="I31" s="13" t="s">
        <v>101</v>
      </c>
      <c r="J31" s="2">
        <v>2</v>
      </c>
      <c r="K31" s="2"/>
      <c r="L31" s="2"/>
      <c r="M31" s="2" t="s">
        <v>183</v>
      </c>
      <c r="N31" s="2" t="s">
        <v>184</v>
      </c>
      <c r="O31" s="19">
        <f t="shared" si="0"/>
        <v>2094.9576271186443</v>
      </c>
      <c r="P31" s="2"/>
      <c r="Q31" s="19">
        <f t="shared" si="1"/>
        <v>2094.9576271186443</v>
      </c>
      <c r="R31" s="19">
        <f>3672.05-1200</f>
        <v>2472.0500000000002</v>
      </c>
      <c r="S31" s="12" t="s">
        <v>119</v>
      </c>
      <c r="T31" s="18" t="s">
        <v>124</v>
      </c>
      <c r="U31" s="12" t="s">
        <v>122</v>
      </c>
      <c r="V31" s="15" t="s">
        <v>137</v>
      </c>
      <c r="W31" s="15" t="s">
        <v>137</v>
      </c>
      <c r="X31" s="2"/>
      <c r="Y31" s="2"/>
      <c r="Z31" s="2"/>
      <c r="AA31" s="2"/>
      <c r="AB31" s="12" t="s">
        <v>86</v>
      </c>
      <c r="AC31" s="26" t="s">
        <v>134</v>
      </c>
      <c r="AD31" s="12">
        <v>876</v>
      </c>
      <c r="AE31" s="12" t="s">
        <v>111</v>
      </c>
      <c r="AF31" s="12">
        <v>1</v>
      </c>
      <c r="AG31" s="17">
        <v>45000000</v>
      </c>
      <c r="AH31" s="12" t="s">
        <v>112</v>
      </c>
      <c r="AI31" s="15" t="s">
        <v>138</v>
      </c>
      <c r="AJ31" s="15" t="s">
        <v>138</v>
      </c>
      <c r="AK31" s="15" t="s">
        <v>145</v>
      </c>
      <c r="AL31" s="2">
        <v>2018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 t="s">
        <v>321</v>
      </c>
    </row>
    <row r="32" spans="1:49" s="4" customFormat="1" ht="57">
      <c r="A32" s="2">
        <v>4</v>
      </c>
      <c r="B32" s="2">
        <f t="shared" si="2"/>
        <v>15</v>
      </c>
      <c r="C32" s="2" t="s">
        <v>124</v>
      </c>
      <c r="D32" s="18" t="s">
        <v>179</v>
      </c>
      <c r="E32" s="2" t="s">
        <v>173</v>
      </c>
      <c r="F32" s="2">
        <v>1</v>
      </c>
      <c r="G32" s="13" t="s">
        <v>87</v>
      </c>
      <c r="H32" s="13" t="s">
        <v>101</v>
      </c>
      <c r="I32" s="13" t="s">
        <v>101</v>
      </c>
      <c r="J32" s="2">
        <v>2</v>
      </c>
      <c r="K32" s="2"/>
      <c r="L32" s="2"/>
      <c r="M32" s="2" t="s">
        <v>183</v>
      </c>
      <c r="N32" s="2" t="s">
        <v>184</v>
      </c>
      <c r="O32" s="19">
        <f t="shared" si="0"/>
        <v>1016.949152542373</v>
      </c>
      <c r="P32" s="2"/>
      <c r="Q32" s="19">
        <f t="shared" si="1"/>
        <v>1016.949152542373</v>
      </c>
      <c r="R32" s="19">
        <v>1200</v>
      </c>
      <c r="S32" s="12" t="s">
        <v>119</v>
      </c>
      <c r="T32" s="18" t="s">
        <v>124</v>
      </c>
      <c r="U32" s="12" t="s">
        <v>122</v>
      </c>
      <c r="V32" s="15" t="s">
        <v>343</v>
      </c>
      <c r="W32" s="15" t="s">
        <v>143</v>
      </c>
      <c r="X32" s="2"/>
      <c r="Y32" s="2"/>
      <c r="Z32" s="2"/>
      <c r="AA32" s="2"/>
      <c r="AB32" s="13" t="s">
        <v>87</v>
      </c>
      <c r="AC32" s="26" t="s">
        <v>134</v>
      </c>
      <c r="AD32" s="12">
        <v>876</v>
      </c>
      <c r="AE32" s="12" t="s">
        <v>111</v>
      </c>
      <c r="AF32" s="12">
        <v>1</v>
      </c>
      <c r="AG32" s="17">
        <v>45000000</v>
      </c>
      <c r="AH32" s="12" t="s">
        <v>112</v>
      </c>
      <c r="AI32" s="15" t="s">
        <v>143</v>
      </c>
      <c r="AJ32" s="15" t="s">
        <v>143</v>
      </c>
      <c r="AK32" s="15" t="s">
        <v>344</v>
      </c>
      <c r="AL32" s="2">
        <v>2018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 t="s">
        <v>321</v>
      </c>
    </row>
    <row r="33" spans="1:49" s="97" customFormat="1" ht="63.75">
      <c r="A33" s="63">
        <v>7</v>
      </c>
      <c r="B33" s="63">
        <f t="shared" si="2"/>
        <v>16</v>
      </c>
      <c r="C33" s="63" t="s">
        <v>124</v>
      </c>
      <c r="D33" s="84" t="s">
        <v>180</v>
      </c>
      <c r="E33" s="63" t="s">
        <v>175</v>
      </c>
      <c r="F33" s="63">
        <v>1</v>
      </c>
      <c r="G33" s="67" t="s">
        <v>247</v>
      </c>
      <c r="H33" s="67" t="s">
        <v>105</v>
      </c>
      <c r="I33" s="67" t="s">
        <v>105</v>
      </c>
      <c r="J33" s="63">
        <v>1</v>
      </c>
      <c r="K33" s="63" t="s">
        <v>201</v>
      </c>
      <c r="L33" s="63"/>
      <c r="M33" s="63" t="s">
        <v>183</v>
      </c>
      <c r="N33" s="63" t="s">
        <v>184</v>
      </c>
      <c r="O33" s="93">
        <f t="shared" si="0"/>
        <v>2000</v>
      </c>
      <c r="P33" s="63"/>
      <c r="Q33" s="93">
        <v>2000</v>
      </c>
      <c r="R33" s="93">
        <v>2000</v>
      </c>
      <c r="S33" s="78" t="s">
        <v>120</v>
      </c>
      <c r="T33" s="77" t="s">
        <v>124</v>
      </c>
      <c r="U33" s="78" t="s">
        <v>122</v>
      </c>
      <c r="V33" s="82" t="s">
        <v>137</v>
      </c>
      <c r="W33" s="82" t="s">
        <v>138</v>
      </c>
      <c r="X33" s="63"/>
      <c r="Y33" s="63"/>
      <c r="Z33" s="63"/>
      <c r="AA33" s="63"/>
      <c r="AB33" s="67" t="s">
        <v>247</v>
      </c>
      <c r="AC33" s="94" t="s">
        <v>134</v>
      </c>
      <c r="AD33" s="67">
        <v>876</v>
      </c>
      <c r="AE33" s="67" t="s">
        <v>111</v>
      </c>
      <c r="AF33" s="67">
        <v>1</v>
      </c>
      <c r="AG33" s="95">
        <v>45000000</v>
      </c>
      <c r="AH33" s="67" t="s">
        <v>112</v>
      </c>
      <c r="AI33" s="82" t="s">
        <v>138</v>
      </c>
      <c r="AJ33" s="82" t="s">
        <v>138</v>
      </c>
      <c r="AK33" s="96" t="s">
        <v>149</v>
      </c>
      <c r="AL33" s="63">
        <v>2018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115" t="s">
        <v>318</v>
      </c>
    </row>
    <row r="34" spans="1:49" s="76" customFormat="1" ht="57">
      <c r="A34" s="63">
        <v>7</v>
      </c>
      <c r="B34" s="63">
        <v>19</v>
      </c>
      <c r="C34" s="63" t="s">
        <v>124</v>
      </c>
      <c r="D34" s="77" t="s">
        <v>181</v>
      </c>
      <c r="E34" s="63" t="s">
        <v>176</v>
      </c>
      <c r="F34" s="63">
        <v>1</v>
      </c>
      <c r="G34" s="78" t="s">
        <v>337</v>
      </c>
      <c r="H34" s="67" t="s">
        <v>103</v>
      </c>
      <c r="I34" s="67" t="s">
        <v>103</v>
      </c>
      <c r="J34" s="63">
        <v>1</v>
      </c>
      <c r="K34" s="63" t="s">
        <v>200</v>
      </c>
      <c r="L34" s="63"/>
      <c r="M34" s="63" t="s">
        <v>183</v>
      </c>
      <c r="N34" s="63" t="s">
        <v>184</v>
      </c>
      <c r="O34" s="70">
        <f t="shared" si="0"/>
        <v>86.026516949152551</v>
      </c>
      <c r="P34" s="63"/>
      <c r="Q34" s="70">
        <f t="shared" si="1"/>
        <v>86.026516949152551</v>
      </c>
      <c r="R34" s="79">
        <v>101.51129</v>
      </c>
      <c r="S34" s="78" t="s">
        <v>118</v>
      </c>
      <c r="T34" s="77" t="s">
        <v>124</v>
      </c>
      <c r="U34" s="69" t="s">
        <v>123</v>
      </c>
      <c r="V34" s="73" t="s">
        <v>246</v>
      </c>
      <c r="W34" s="73" t="s">
        <v>246</v>
      </c>
      <c r="X34" s="63"/>
      <c r="Y34" s="63"/>
      <c r="Z34" s="63"/>
      <c r="AA34" s="63"/>
      <c r="AB34" s="78" t="s">
        <v>337</v>
      </c>
      <c r="AC34" s="80" t="s">
        <v>134</v>
      </c>
      <c r="AD34" s="69">
        <v>876</v>
      </c>
      <c r="AE34" s="69" t="s">
        <v>111</v>
      </c>
      <c r="AF34" s="81">
        <v>1</v>
      </c>
      <c r="AG34" s="73" t="s">
        <v>114</v>
      </c>
      <c r="AH34" s="81" t="s">
        <v>115</v>
      </c>
      <c r="AI34" s="73" t="s">
        <v>246</v>
      </c>
      <c r="AJ34" s="73" t="s">
        <v>246</v>
      </c>
      <c r="AK34" s="73" t="s">
        <v>145</v>
      </c>
      <c r="AL34" s="63">
        <v>2018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 t="s">
        <v>309</v>
      </c>
    </row>
    <row r="35" spans="1:49" s="76" customFormat="1" ht="57">
      <c r="A35" s="63">
        <v>7</v>
      </c>
      <c r="B35" s="63">
        <f t="shared" si="2"/>
        <v>20</v>
      </c>
      <c r="C35" s="63" t="s">
        <v>124</v>
      </c>
      <c r="D35" s="77" t="s">
        <v>181</v>
      </c>
      <c r="E35" s="63" t="s">
        <v>176</v>
      </c>
      <c r="F35" s="63">
        <v>1</v>
      </c>
      <c r="G35" s="78" t="s">
        <v>88</v>
      </c>
      <c r="H35" s="67" t="s">
        <v>103</v>
      </c>
      <c r="I35" s="67" t="s">
        <v>103</v>
      </c>
      <c r="J35" s="63">
        <v>1</v>
      </c>
      <c r="K35" s="63" t="s">
        <v>200</v>
      </c>
      <c r="L35" s="63"/>
      <c r="M35" s="63" t="s">
        <v>183</v>
      </c>
      <c r="N35" s="63" t="s">
        <v>184</v>
      </c>
      <c r="O35" s="70">
        <f t="shared" si="0"/>
        <v>396.61016949152543</v>
      </c>
      <c r="P35" s="63"/>
      <c r="Q35" s="70">
        <f t="shared" si="1"/>
        <v>396.61016949152543</v>
      </c>
      <c r="R35" s="79">
        <v>468</v>
      </c>
      <c r="S35" s="78" t="s">
        <v>118</v>
      </c>
      <c r="T35" s="77" t="s">
        <v>124</v>
      </c>
      <c r="U35" s="69" t="s">
        <v>123</v>
      </c>
      <c r="V35" s="73" t="s">
        <v>143</v>
      </c>
      <c r="W35" s="73" t="s">
        <v>145</v>
      </c>
      <c r="X35" s="63"/>
      <c r="Y35" s="63"/>
      <c r="Z35" s="63"/>
      <c r="AA35" s="63"/>
      <c r="AB35" s="78" t="s">
        <v>88</v>
      </c>
      <c r="AC35" s="80" t="s">
        <v>134</v>
      </c>
      <c r="AD35" s="69">
        <v>876</v>
      </c>
      <c r="AE35" s="69" t="s">
        <v>111</v>
      </c>
      <c r="AF35" s="81">
        <v>1</v>
      </c>
      <c r="AG35" s="73" t="s">
        <v>116</v>
      </c>
      <c r="AH35" s="81" t="s">
        <v>117</v>
      </c>
      <c r="AI35" s="73" t="s">
        <v>145</v>
      </c>
      <c r="AJ35" s="73" t="s">
        <v>145</v>
      </c>
      <c r="AK35" s="73" t="s">
        <v>151</v>
      </c>
      <c r="AL35" s="63">
        <v>2019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 t="s">
        <v>309</v>
      </c>
    </row>
    <row r="36" spans="1:49" s="76" customFormat="1" ht="57">
      <c r="A36" s="63">
        <v>7</v>
      </c>
      <c r="B36" s="63">
        <v>22</v>
      </c>
      <c r="C36" s="63" t="s">
        <v>124</v>
      </c>
      <c r="D36" s="77" t="s">
        <v>181</v>
      </c>
      <c r="E36" s="63" t="s">
        <v>172</v>
      </c>
      <c r="F36" s="63">
        <v>1</v>
      </c>
      <c r="G36" s="78" t="s">
        <v>89</v>
      </c>
      <c r="H36" s="82" t="s">
        <v>202</v>
      </c>
      <c r="I36" s="82" t="s">
        <v>202</v>
      </c>
      <c r="J36" s="63">
        <v>2</v>
      </c>
      <c r="K36" s="63"/>
      <c r="L36" s="63"/>
      <c r="M36" s="63" t="s">
        <v>183</v>
      </c>
      <c r="N36" s="63" t="s">
        <v>184</v>
      </c>
      <c r="O36" s="70">
        <f t="shared" si="0"/>
        <v>399.5353050847458</v>
      </c>
      <c r="P36" s="63"/>
      <c r="Q36" s="70">
        <f t="shared" si="1"/>
        <v>399.5353050847458</v>
      </c>
      <c r="R36" s="79">
        <v>471.45166</v>
      </c>
      <c r="S36" s="78" t="s">
        <v>118</v>
      </c>
      <c r="T36" s="77" t="s">
        <v>124</v>
      </c>
      <c r="U36" s="78" t="s">
        <v>122</v>
      </c>
      <c r="V36" s="73" t="s">
        <v>142</v>
      </c>
      <c r="W36" s="73" t="s">
        <v>142</v>
      </c>
      <c r="X36" s="63"/>
      <c r="Y36" s="63"/>
      <c r="Z36" s="63"/>
      <c r="AA36" s="63"/>
      <c r="AB36" s="78" t="s">
        <v>89</v>
      </c>
      <c r="AC36" s="80" t="s">
        <v>134</v>
      </c>
      <c r="AD36" s="69">
        <v>876</v>
      </c>
      <c r="AE36" s="69" t="s">
        <v>111</v>
      </c>
      <c r="AF36" s="81">
        <v>1</v>
      </c>
      <c r="AG36" s="75">
        <v>45000000</v>
      </c>
      <c r="AH36" s="69" t="s">
        <v>112</v>
      </c>
      <c r="AI36" s="73" t="s">
        <v>140</v>
      </c>
      <c r="AJ36" s="73" t="s">
        <v>140</v>
      </c>
      <c r="AK36" s="73" t="s">
        <v>237</v>
      </c>
      <c r="AL36" s="63">
        <v>2018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 t="s">
        <v>311</v>
      </c>
    </row>
    <row r="37" spans="1:49" s="76" customFormat="1" ht="57">
      <c r="A37" s="63">
        <v>7</v>
      </c>
      <c r="B37" s="63">
        <v>24</v>
      </c>
      <c r="C37" s="63" t="s">
        <v>124</v>
      </c>
      <c r="D37" s="77" t="s">
        <v>181</v>
      </c>
      <c r="E37" s="63" t="s">
        <v>172</v>
      </c>
      <c r="F37" s="63">
        <v>1</v>
      </c>
      <c r="G37" s="78" t="s">
        <v>277</v>
      </c>
      <c r="H37" s="69" t="s">
        <v>107</v>
      </c>
      <c r="I37" s="69" t="s">
        <v>107</v>
      </c>
      <c r="J37" s="63">
        <v>2</v>
      </c>
      <c r="K37" s="63"/>
      <c r="L37" s="63"/>
      <c r="M37" s="63" t="s">
        <v>183</v>
      </c>
      <c r="N37" s="63" t="s">
        <v>184</v>
      </c>
      <c r="O37" s="70">
        <f t="shared" si="0"/>
        <v>408.10734745762716</v>
      </c>
      <c r="P37" s="63"/>
      <c r="Q37" s="70">
        <f t="shared" si="1"/>
        <v>408.10734745762716</v>
      </c>
      <c r="R37" s="79">
        <v>481.56666999999999</v>
      </c>
      <c r="S37" s="78" t="s">
        <v>118</v>
      </c>
      <c r="T37" s="77" t="s">
        <v>124</v>
      </c>
      <c r="U37" s="78" t="s">
        <v>122</v>
      </c>
      <c r="V37" s="73" t="s">
        <v>140</v>
      </c>
      <c r="W37" s="73" t="s">
        <v>140</v>
      </c>
      <c r="X37" s="63"/>
      <c r="Y37" s="63"/>
      <c r="Z37" s="63"/>
      <c r="AA37" s="63"/>
      <c r="AB37" s="78" t="s">
        <v>90</v>
      </c>
      <c r="AC37" s="80" t="s">
        <v>134</v>
      </c>
      <c r="AD37" s="69">
        <v>876</v>
      </c>
      <c r="AE37" s="69" t="s">
        <v>111</v>
      </c>
      <c r="AF37" s="81">
        <v>1</v>
      </c>
      <c r="AG37" s="75">
        <v>45000000</v>
      </c>
      <c r="AH37" s="69" t="s">
        <v>112</v>
      </c>
      <c r="AI37" s="73" t="s">
        <v>144</v>
      </c>
      <c r="AJ37" s="73" t="s">
        <v>144</v>
      </c>
      <c r="AK37" s="73" t="s">
        <v>146</v>
      </c>
      <c r="AL37" s="63">
        <v>2018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6" t="s">
        <v>310</v>
      </c>
    </row>
    <row r="38" spans="1:49" s="4" customFormat="1" ht="76.5">
      <c r="A38" s="2">
        <v>7</v>
      </c>
      <c r="B38" s="2">
        <v>26</v>
      </c>
      <c r="C38" s="2" t="s">
        <v>124</v>
      </c>
      <c r="D38" s="23" t="s">
        <v>181</v>
      </c>
      <c r="E38" s="2" t="s">
        <v>175</v>
      </c>
      <c r="F38" s="2">
        <v>1</v>
      </c>
      <c r="G38" s="14" t="s">
        <v>269</v>
      </c>
      <c r="H38" s="12" t="s">
        <v>108</v>
      </c>
      <c r="I38" s="12" t="s">
        <v>108</v>
      </c>
      <c r="J38" s="2">
        <v>1</v>
      </c>
      <c r="K38" s="2"/>
      <c r="L38" s="2"/>
      <c r="M38" s="2" t="s">
        <v>183</v>
      </c>
      <c r="N38" s="2" t="s">
        <v>184</v>
      </c>
      <c r="O38" s="19">
        <v>304.26648</v>
      </c>
      <c r="P38" s="2"/>
      <c r="Q38" s="19">
        <v>304.26648</v>
      </c>
      <c r="R38" s="21">
        <v>359.03444999999999</v>
      </c>
      <c r="S38" s="14" t="s">
        <v>120</v>
      </c>
      <c r="T38" s="23" t="s">
        <v>124</v>
      </c>
      <c r="U38" s="14" t="s">
        <v>122</v>
      </c>
      <c r="V38" s="15" t="s">
        <v>142</v>
      </c>
      <c r="W38" s="15" t="s">
        <v>142</v>
      </c>
      <c r="X38" s="2"/>
      <c r="Y38" s="2"/>
      <c r="Z38" s="2"/>
      <c r="AA38" s="2"/>
      <c r="AB38" s="14" t="s">
        <v>269</v>
      </c>
      <c r="AC38" s="26" t="s">
        <v>134</v>
      </c>
      <c r="AD38" s="12">
        <v>876</v>
      </c>
      <c r="AE38" s="12" t="s">
        <v>111</v>
      </c>
      <c r="AF38" s="16">
        <v>1</v>
      </c>
      <c r="AG38" s="17">
        <v>45000000</v>
      </c>
      <c r="AH38" s="12" t="s">
        <v>112</v>
      </c>
      <c r="AI38" s="15" t="s">
        <v>257</v>
      </c>
      <c r="AJ38" s="15" t="s">
        <v>257</v>
      </c>
      <c r="AK38" s="15" t="s">
        <v>150</v>
      </c>
      <c r="AL38" s="2">
        <v>2018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63" t="s">
        <v>312</v>
      </c>
    </row>
    <row r="39" spans="1:49" s="76" customFormat="1" ht="57">
      <c r="A39" s="63">
        <v>7</v>
      </c>
      <c r="B39" s="63">
        <v>30</v>
      </c>
      <c r="C39" s="63" t="s">
        <v>124</v>
      </c>
      <c r="D39" s="68" t="s">
        <v>182</v>
      </c>
      <c r="E39" s="63" t="s">
        <v>174</v>
      </c>
      <c r="F39" s="63">
        <v>1</v>
      </c>
      <c r="G39" s="78" t="s">
        <v>268</v>
      </c>
      <c r="H39" s="67" t="s">
        <v>106</v>
      </c>
      <c r="I39" s="67" t="s">
        <v>106</v>
      </c>
      <c r="J39" s="63">
        <v>2</v>
      </c>
      <c r="K39" s="63"/>
      <c r="L39" s="63"/>
      <c r="M39" s="63" t="s">
        <v>183</v>
      </c>
      <c r="N39" s="63" t="s">
        <v>184</v>
      </c>
      <c r="O39" s="70">
        <v>1765.25424</v>
      </c>
      <c r="P39" s="63"/>
      <c r="Q39" s="70">
        <v>1765.25424</v>
      </c>
      <c r="R39" s="70">
        <v>2083</v>
      </c>
      <c r="S39" s="78" t="s">
        <v>118</v>
      </c>
      <c r="T39" s="77" t="s">
        <v>124</v>
      </c>
      <c r="U39" s="78" t="s">
        <v>122</v>
      </c>
      <c r="V39" s="73" t="s">
        <v>142</v>
      </c>
      <c r="W39" s="73" t="s">
        <v>236</v>
      </c>
      <c r="X39" s="63"/>
      <c r="Y39" s="63"/>
      <c r="Z39" s="63"/>
      <c r="AA39" s="63"/>
      <c r="AB39" s="78" t="s">
        <v>268</v>
      </c>
      <c r="AC39" s="80" t="s">
        <v>134</v>
      </c>
      <c r="AD39" s="69">
        <v>876</v>
      </c>
      <c r="AE39" s="69" t="s">
        <v>111</v>
      </c>
      <c r="AF39" s="81">
        <v>1</v>
      </c>
      <c r="AG39" s="75">
        <v>45000000</v>
      </c>
      <c r="AH39" s="69" t="s">
        <v>112</v>
      </c>
      <c r="AI39" s="73" t="s">
        <v>140</v>
      </c>
      <c r="AJ39" s="73" t="s">
        <v>140</v>
      </c>
      <c r="AK39" s="73" t="s">
        <v>246</v>
      </c>
      <c r="AL39" s="63">
        <v>2018</v>
      </c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 t="s">
        <v>312</v>
      </c>
    </row>
    <row r="40" spans="1:49" s="4" customFormat="1" ht="45">
      <c r="A40" s="2">
        <v>4</v>
      </c>
      <c r="B40" s="2">
        <f t="shared" si="2"/>
        <v>31</v>
      </c>
      <c r="C40" s="2" t="s">
        <v>124</v>
      </c>
      <c r="D40" s="18" t="s">
        <v>182</v>
      </c>
      <c r="E40" s="2" t="s">
        <v>173</v>
      </c>
      <c r="F40" s="2">
        <v>1</v>
      </c>
      <c r="G40" s="14" t="s">
        <v>91</v>
      </c>
      <c r="H40" s="13" t="s">
        <v>109</v>
      </c>
      <c r="I40" s="13" t="s">
        <v>109</v>
      </c>
      <c r="J40" s="2">
        <v>2</v>
      </c>
      <c r="K40" s="2"/>
      <c r="L40" s="2"/>
      <c r="M40" s="2" t="s">
        <v>183</v>
      </c>
      <c r="N40" s="2" t="s">
        <v>184</v>
      </c>
      <c r="O40" s="19">
        <f t="shared" si="0"/>
        <v>150</v>
      </c>
      <c r="P40" s="2"/>
      <c r="Q40" s="19">
        <f t="shared" si="1"/>
        <v>150</v>
      </c>
      <c r="R40" s="21">
        <v>177</v>
      </c>
      <c r="S40" s="14" t="s">
        <v>118</v>
      </c>
      <c r="T40" s="23" t="s">
        <v>124</v>
      </c>
      <c r="U40" s="14" t="s">
        <v>122</v>
      </c>
      <c r="V40" s="15" t="s">
        <v>135</v>
      </c>
      <c r="W40" s="15" t="s">
        <v>136</v>
      </c>
      <c r="X40" s="2"/>
      <c r="Y40" s="2"/>
      <c r="Z40" s="2"/>
      <c r="AA40" s="2"/>
      <c r="AB40" s="14" t="s">
        <v>91</v>
      </c>
      <c r="AC40" s="26" t="s">
        <v>134</v>
      </c>
      <c r="AD40" s="12">
        <v>876</v>
      </c>
      <c r="AE40" s="12" t="s">
        <v>111</v>
      </c>
      <c r="AF40" s="16">
        <v>1</v>
      </c>
      <c r="AG40" s="17">
        <v>45000000</v>
      </c>
      <c r="AH40" s="12" t="s">
        <v>112</v>
      </c>
      <c r="AI40" s="15" t="s">
        <v>137</v>
      </c>
      <c r="AJ40" s="15" t="s">
        <v>137</v>
      </c>
      <c r="AK40" s="15" t="s">
        <v>145</v>
      </c>
      <c r="AL40" s="2">
        <v>2018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4" customFormat="1" ht="60">
      <c r="A41" s="2">
        <v>4</v>
      </c>
      <c r="B41" s="2">
        <f t="shared" si="2"/>
        <v>32</v>
      </c>
      <c r="C41" s="2" t="s">
        <v>124</v>
      </c>
      <c r="D41" s="18" t="s">
        <v>182</v>
      </c>
      <c r="E41" s="2" t="s">
        <v>173</v>
      </c>
      <c r="F41" s="2">
        <v>1</v>
      </c>
      <c r="G41" s="14" t="s">
        <v>92</v>
      </c>
      <c r="H41" s="13" t="s">
        <v>109</v>
      </c>
      <c r="I41" s="13" t="s">
        <v>109</v>
      </c>
      <c r="J41" s="2">
        <v>2</v>
      </c>
      <c r="K41" s="2"/>
      <c r="L41" s="2"/>
      <c r="M41" s="2" t="s">
        <v>183</v>
      </c>
      <c r="N41" s="2" t="s">
        <v>184</v>
      </c>
      <c r="O41" s="19">
        <f t="shared" si="0"/>
        <v>160</v>
      </c>
      <c r="P41" s="2"/>
      <c r="Q41" s="19">
        <f t="shared" si="1"/>
        <v>160</v>
      </c>
      <c r="R41" s="21">
        <v>188.79999999999998</v>
      </c>
      <c r="S41" s="14" t="s">
        <v>118</v>
      </c>
      <c r="T41" s="23" t="s">
        <v>124</v>
      </c>
      <c r="U41" s="14" t="s">
        <v>122</v>
      </c>
      <c r="V41" s="15" t="s">
        <v>136</v>
      </c>
      <c r="W41" s="15" t="s">
        <v>137</v>
      </c>
      <c r="X41" s="2"/>
      <c r="Y41" s="2"/>
      <c r="Z41" s="2"/>
      <c r="AA41" s="2"/>
      <c r="AB41" s="14" t="s">
        <v>92</v>
      </c>
      <c r="AC41" s="26" t="s">
        <v>134</v>
      </c>
      <c r="AD41" s="12">
        <v>876</v>
      </c>
      <c r="AE41" s="12" t="s">
        <v>111</v>
      </c>
      <c r="AF41" s="16">
        <v>1</v>
      </c>
      <c r="AG41" s="17">
        <v>45000000</v>
      </c>
      <c r="AH41" s="12" t="s">
        <v>112</v>
      </c>
      <c r="AI41" s="15" t="s">
        <v>138</v>
      </c>
      <c r="AJ41" s="15" t="s">
        <v>138</v>
      </c>
      <c r="AK41" s="15" t="s">
        <v>146</v>
      </c>
      <c r="AL41" s="2">
        <v>2018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114" t="s">
        <v>322</v>
      </c>
    </row>
    <row r="42" spans="1:49" s="4" customFormat="1" ht="45">
      <c r="A42" s="2">
        <v>4</v>
      </c>
      <c r="B42" s="2">
        <f t="shared" si="2"/>
        <v>33</v>
      </c>
      <c r="C42" s="2" t="s">
        <v>124</v>
      </c>
      <c r="D42" s="18" t="s">
        <v>182</v>
      </c>
      <c r="E42" s="2" t="s">
        <v>173</v>
      </c>
      <c r="F42" s="2">
        <v>1</v>
      </c>
      <c r="G42" s="14" t="s">
        <v>93</v>
      </c>
      <c r="H42" s="13" t="s">
        <v>109</v>
      </c>
      <c r="I42" s="13" t="s">
        <v>109</v>
      </c>
      <c r="J42" s="2">
        <v>2</v>
      </c>
      <c r="K42" s="2"/>
      <c r="L42" s="2"/>
      <c r="M42" s="2" t="s">
        <v>183</v>
      </c>
      <c r="N42" s="2" t="s">
        <v>184</v>
      </c>
      <c r="O42" s="19">
        <f t="shared" si="0"/>
        <v>120</v>
      </c>
      <c r="P42" s="2"/>
      <c r="Q42" s="19">
        <f t="shared" si="1"/>
        <v>120</v>
      </c>
      <c r="R42" s="21">
        <v>141.6</v>
      </c>
      <c r="S42" s="14" t="s">
        <v>118</v>
      </c>
      <c r="T42" s="23" t="s">
        <v>124</v>
      </c>
      <c r="U42" s="14" t="s">
        <v>122</v>
      </c>
      <c r="V42" s="15" t="s">
        <v>135</v>
      </c>
      <c r="W42" s="15" t="s">
        <v>136</v>
      </c>
      <c r="X42" s="2"/>
      <c r="Y42" s="2"/>
      <c r="Z42" s="2"/>
      <c r="AA42" s="2"/>
      <c r="AB42" s="14" t="s">
        <v>93</v>
      </c>
      <c r="AC42" s="26" t="s">
        <v>134</v>
      </c>
      <c r="AD42" s="12">
        <v>876</v>
      </c>
      <c r="AE42" s="12" t="s">
        <v>111</v>
      </c>
      <c r="AF42" s="16">
        <v>1</v>
      </c>
      <c r="AG42" s="17">
        <v>45000000</v>
      </c>
      <c r="AH42" s="12" t="s">
        <v>112</v>
      </c>
      <c r="AI42" s="15" t="s">
        <v>137</v>
      </c>
      <c r="AJ42" s="15" t="s">
        <v>137</v>
      </c>
      <c r="AK42" s="15" t="s">
        <v>145</v>
      </c>
      <c r="AL42" s="2">
        <v>2018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4" customFormat="1" ht="45">
      <c r="A43" s="2">
        <v>4</v>
      </c>
      <c r="B43" s="2">
        <f t="shared" si="2"/>
        <v>34</v>
      </c>
      <c r="C43" s="2" t="s">
        <v>124</v>
      </c>
      <c r="D43" s="18" t="s">
        <v>182</v>
      </c>
      <c r="E43" s="2" t="s">
        <v>173</v>
      </c>
      <c r="F43" s="2">
        <v>1</v>
      </c>
      <c r="G43" s="14" t="s">
        <v>94</v>
      </c>
      <c r="H43" s="13" t="s">
        <v>109</v>
      </c>
      <c r="I43" s="13" t="s">
        <v>109</v>
      </c>
      <c r="J43" s="2">
        <v>2</v>
      </c>
      <c r="K43" s="2"/>
      <c r="L43" s="2"/>
      <c r="M43" s="2" t="s">
        <v>183</v>
      </c>
      <c r="N43" s="2" t="s">
        <v>184</v>
      </c>
      <c r="O43" s="19">
        <f t="shared" si="0"/>
        <v>150</v>
      </c>
      <c r="P43" s="2"/>
      <c r="Q43" s="19">
        <f t="shared" si="1"/>
        <v>150</v>
      </c>
      <c r="R43" s="21">
        <v>177</v>
      </c>
      <c r="S43" s="14" t="s">
        <v>118</v>
      </c>
      <c r="T43" s="23" t="s">
        <v>124</v>
      </c>
      <c r="U43" s="14" t="s">
        <v>122</v>
      </c>
      <c r="V43" s="15" t="s">
        <v>135</v>
      </c>
      <c r="W43" s="15" t="s">
        <v>136</v>
      </c>
      <c r="X43" s="2"/>
      <c r="Y43" s="2"/>
      <c r="Z43" s="2"/>
      <c r="AA43" s="2"/>
      <c r="AB43" s="14" t="s">
        <v>94</v>
      </c>
      <c r="AC43" s="26" t="s">
        <v>134</v>
      </c>
      <c r="AD43" s="12">
        <v>876</v>
      </c>
      <c r="AE43" s="12" t="s">
        <v>111</v>
      </c>
      <c r="AF43" s="16">
        <v>1</v>
      </c>
      <c r="AG43" s="17">
        <v>45000000</v>
      </c>
      <c r="AH43" s="12" t="s">
        <v>112</v>
      </c>
      <c r="AI43" s="15" t="s">
        <v>137</v>
      </c>
      <c r="AJ43" s="15" t="s">
        <v>137</v>
      </c>
      <c r="AK43" s="15" t="s">
        <v>145</v>
      </c>
      <c r="AL43" s="2">
        <v>2018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92" customFormat="1" ht="60">
      <c r="A44" s="63">
        <v>4</v>
      </c>
      <c r="B44" s="63">
        <v>37</v>
      </c>
      <c r="C44" s="63" t="s">
        <v>124</v>
      </c>
      <c r="D44" s="68" t="s">
        <v>182</v>
      </c>
      <c r="E44" s="63" t="s">
        <v>173</v>
      </c>
      <c r="F44" s="63">
        <v>1</v>
      </c>
      <c r="G44" s="78" t="s">
        <v>95</v>
      </c>
      <c r="H44" s="67" t="s">
        <v>100</v>
      </c>
      <c r="I44" s="67" t="s">
        <v>101</v>
      </c>
      <c r="J44" s="63">
        <v>2</v>
      </c>
      <c r="K44" s="63"/>
      <c r="L44" s="63"/>
      <c r="M44" s="63" t="s">
        <v>183</v>
      </c>
      <c r="N44" s="63" t="s">
        <v>184</v>
      </c>
      <c r="O44" s="70">
        <f t="shared" si="0"/>
        <v>443.20328636057155</v>
      </c>
      <c r="P44" s="98"/>
      <c r="Q44" s="70">
        <f t="shared" si="1"/>
        <v>443.20328636057155</v>
      </c>
      <c r="R44" s="79">
        <v>522.97987790547438</v>
      </c>
      <c r="S44" s="78" t="s">
        <v>118</v>
      </c>
      <c r="T44" s="77" t="s">
        <v>124</v>
      </c>
      <c r="U44" s="78" t="s">
        <v>122</v>
      </c>
      <c r="V44" s="73" t="s">
        <v>137</v>
      </c>
      <c r="W44" s="73" t="s">
        <v>138</v>
      </c>
      <c r="X44" s="98"/>
      <c r="Y44" s="98"/>
      <c r="Z44" s="98"/>
      <c r="AA44" s="98"/>
      <c r="AB44" s="78" t="s">
        <v>95</v>
      </c>
      <c r="AC44" s="80" t="s">
        <v>134</v>
      </c>
      <c r="AD44" s="69">
        <v>876</v>
      </c>
      <c r="AE44" s="69" t="s">
        <v>111</v>
      </c>
      <c r="AF44" s="81">
        <v>1</v>
      </c>
      <c r="AG44" s="75">
        <v>92000000</v>
      </c>
      <c r="AH44" s="69" t="s">
        <v>113</v>
      </c>
      <c r="AI44" s="73" t="s">
        <v>139</v>
      </c>
      <c r="AJ44" s="73" t="s">
        <v>139</v>
      </c>
      <c r="AK44" s="73" t="s">
        <v>248</v>
      </c>
      <c r="AL44" s="63">
        <v>2018</v>
      </c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115" t="s">
        <v>318</v>
      </c>
    </row>
    <row r="45" spans="1:49" s="4" customFormat="1" ht="51">
      <c r="A45" s="60">
        <v>7</v>
      </c>
      <c r="B45" s="30">
        <v>39</v>
      </c>
      <c r="C45" s="30" t="s">
        <v>124</v>
      </c>
      <c r="D45" s="27" t="s">
        <v>180</v>
      </c>
      <c r="E45" s="30" t="s">
        <v>175</v>
      </c>
      <c r="F45" s="30">
        <v>1</v>
      </c>
      <c r="G45" s="27" t="s">
        <v>194</v>
      </c>
      <c r="H45" s="31" t="s">
        <v>195</v>
      </c>
      <c r="I45" s="31" t="s">
        <v>196</v>
      </c>
      <c r="J45" s="30">
        <v>1</v>
      </c>
      <c r="K45" s="32"/>
      <c r="L45" s="32"/>
      <c r="M45" s="30" t="s">
        <v>183</v>
      </c>
      <c r="N45" s="30" t="s">
        <v>184</v>
      </c>
      <c r="O45" s="33">
        <f t="shared" si="0"/>
        <v>1590.0000000000002</v>
      </c>
      <c r="P45" s="32"/>
      <c r="Q45" s="19">
        <f>R45/1.18</f>
        <v>1590.0000000000002</v>
      </c>
      <c r="R45" s="34">
        <v>1876.2</v>
      </c>
      <c r="S45" s="27" t="s">
        <v>121</v>
      </c>
      <c r="T45" s="35" t="s">
        <v>125</v>
      </c>
      <c r="U45" s="27" t="s">
        <v>122</v>
      </c>
      <c r="V45" s="28" t="s">
        <v>135</v>
      </c>
      <c r="W45" s="28" t="s">
        <v>135</v>
      </c>
      <c r="X45" s="32"/>
      <c r="Y45" s="32"/>
      <c r="Z45" s="32"/>
      <c r="AA45" s="32"/>
      <c r="AB45" s="27" t="s">
        <v>194</v>
      </c>
      <c r="AC45" s="38" t="s">
        <v>134</v>
      </c>
      <c r="AD45" s="31">
        <v>876</v>
      </c>
      <c r="AE45" s="31" t="s">
        <v>111</v>
      </c>
      <c r="AF45" s="36">
        <v>1</v>
      </c>
      <c r="AG45" s="37">
        <v>45000000</v>
      </c>
      <c r="AH45" s="31" t="s">
        <v>112</v>
      </c>
      <c r="AI45" s="28" t="s">
        <v>135</v>
      </c>
      <c r="AJ45" s="28" t="s">
        <v>197</v>
      </c>
      <c r="AK45" s="28" t="s">
        <v>198</v>
      </c>
      <c r="AL45" s="30">
        <v>2018</v>
      </c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117" t="s">
        <v>326</v>
      </c>
    </row>
    <row r="46" spans="1:49" s="42" customFormat="1" ht="105" customHeight="1">
      <c r="A46" s="61">
        <v>7</v>
      </c>
      <c r="B46" s="43">
        <v>40</v>
      </c>
      <c r="C46" s="43" t="s">
        <v>124</v>
      </c>
      <c r="D46" s="44" t="s">
        <v>181</v>
      </c>
      <c r="E46" s="43" t="s">
        <v>176</v>
      </c>
      <c r="F46" s="43">
        <v>1</v>
      </c>
      <c r="G46" s="45" t="s">
        <v>209</v>
      </c>
      <c r="H46" s="45" t="s">
        <v>195</v>
      </c>
      <c r="I46" s="45" t="s">
        <v>196</v>
      </c>
      <c r="J46" s="43">
        <v>1</v>
      </c>
      <c r="K46" s="43" t="s">
        <v>200</v>
      </c>
      <c r="L46" s="39"/>
      <c r="M46" s="43" t="s">
        <v>183</v>
      </c>
      <c r="N46" s="43" t="s">
        <v>184</v>
      </c>
      <c r="O46" s="41">
        <v>949.96482000000003</v>
      </c>
      <c r="P46" s="39"/>
      <c r="Q46" s="41">
        <v>949.96482000000003</v>
      </c>
      <c r="R46" s="40">
        <v>1120.95849</v>
      </c>
      <c r="S46" s="45" t="s">
        <v>118</v>
      </c>
      <c r="T46" s="44" t="s">
        <v>124</v>
      </c>
      <c r="U46" s="45" t="s">
        <v>123</v>
      </c>
      <c r="V46" s="46" t="s">
        <v>210</v>
      </c>
      <c r="W46" s="46" t="s">
        <v>210</v>
      </c>
      <c r="X46" s="47"/>
      <c r="Y46" s="47"/>
      <c r="Z46" s="47"/>
      <c r="AA46" s="47"/>
      <c r="AB46" s="45" t="s">
        <v>209</v>
      </c>
      <c r="AC46" s="45" t="s">
        <v>211</v>
      </c>
      <c r="AD46" s="45">
        <v>876</v>
      </c>
      <c r="AE46" s="45" t="s">
        <v>111</v>
      </c>
      <c r="AF46" s="48">
        <v>1</v>
      </c>
      <c r="AG46" s="45">
        <v>22701000</v>
      </c>
      <c r="AH46" s="45" t="s">
        <v>212</v>
      </c>
      <c r="AI46" s="46" t="s">
        <v>210</v>
      </c>
      <c r="AJ46" s="46" t="s">
        <v>210</v>
      </c>
      <c r="AK46" s="46" t="s">
        <v>213</v>
      </c>
      <c r="AL46" s="43">
        <v>2017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116" t="s">
        <v>327</v>
      </c>
    </row>
    <row r="47" spans="1:49" s="42" customFormat="1" ht="75.75" customHeight="1">
      <c r="A47" s="61">
        <v>7</v>
      </c>
      <c r="B47" s="43">
        <v>41</v>
      </c>
      <c r="C47" s="43" t="s">
        <v>124</v>
      </c>
      <c r="D47" s="49" t="s">
        <v>214</v>
      </c>
      <c r="E47" s="43" t="s">
        <v>153</v>
      </c>
      <c r="F47" s="43">
        <v>1</v>
      </c>
      <c r="G47" s="44" t="s">
        <v>215</v>
      </c>
      <c r="H47" s="50" t="s">
        <v>216</v>
      </c>
      <c r="I47" s="50" t="s">
        <v>217</v>
      </c>
      <c r="J47" s="43">
        <v>1</v>
      </c>
      <c r="K47" s="39"/>
      <c r="L47" s="39"/>
      <c r="M47" s="43" t="s">
        <v>183</v>
      </c>
      <c r="N47" s="43" t="s">
        <v>184</v>
      </c>
      <c r="O47" s="41">
        <v>508.40604999999999</v>
      </c>
      <c r="P47" s="39"/>
      <c r="Q47" s="41">
        <v>508.40604999999999</v>
      </c>
      <c r="R47" s="40">
        <v>599.91913999999997</v>
      </c>
      <c r="S47" s="44" t="s">
        <v>225</v>
      </c>
      <c r="T47" s="44" t="s">
        <v>124</v>
      </c>
      <c r="U47" s="44" t="s">
        <v>123</v>
      </c>
      <c r="V47" s="46" t="s">
        <v>226</v>
      </c>
      <c r="W47" s="46" t="s">
        <v>226</v>
      </c>
      <c r="X47" s="47"/>
      <c r="Y47" s="47"/>
      <c r="Z47" s="47"/>
      <c r="AA47" s="47"/>
      <c r="AB47" s="44" t="s">
        <v>215</v>
      </c>
      <c r="AC47" s="45" t="s">
        <v>211</v>
      </c>
      <c r="AD47" s="45">
        <v>876</v>
      </c>
      <c r="AE47" s="45" t="s">
        <v>111</v>
      </c>
      <c r="AF47" s="48">
        <v>1</v>
      </c>
      <c r="AG47" s="45">
        <v>92000000</v>
      </c>
      <c r="AH47" s="45" t="s">
        <v>113</v>
      </c>
      <c r="AI47" s="46" t="s">
        <v>226</v>
      </c>
      <c r="AJ47" s="46" t="s">
        <v>226</v>
      </c>
      <c r="AK47" s="46" t="s">
        <v>227</v>
      </c>
      <c r="AL47" s="43">
        <v>2017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116" t="s">
        <v>325</v>
      </c>
    </row>
    <row r="48" spans="1:49" s="42" customFormat="1" ht="88.5" customHeight="1">
      <c r="A48" s="61">
        <v>7</v>
      </c>
      <c r="B48" s="43">
        <v>42</v>
      </c>
      <c r="C48" s="43" t="s">
        <v>124</v>
      </c>
      <c r="D48" s="49" t="s">
        <v>214</v>
      </c>
      <c r="E48" s="43" t="s">
        <v>153</v>
      </c>
      <c r="F48" s="43">
        <v>1</v>
      </c>
      <c r="G48" s="45" t="s">
        <v>218</v>
      </c>
      <c r="H48" s="50" t="s">
        <v>219</v>
      </c>
      <c r="I48" s="50" t="s">
        <v>219</v>
      </c>
      <c r="J48" s="43">
        <v>1</v>
      </c>
      <c r="K48" s="39"/>
      <c r="L48" s="39"/>
      <c r="M48" s="43" t="s">
        <v>183</v>
      </c>
      <c r="N48" s="43" t="s">
        <v>184</v>
      </c>
      <c r="O48" s="41">
        <v>572.70024999999998</v>
      </c>
      <c r="P48" s="39"/>
      <c r="Q48" s="41">
        <v>572.70024999999998</v>
      </c>
      <c r="R48" s="51">
        <v>675.78629999999998</v>
      </c>
      <c r="S48" s="45" t="s">
        <v>225</v>
      </c>
      <c r="T48" s="44" t="s">
        <v>124</v>
      </c>
      <c r="U48" s="44" t="s">
        <v>123</v>
      </c>
      <c r="V48" s="46" t="s">
        <v>226</v>
      </c>
      <c r="W48" s="46" t="s">
        <v>226</v>
      </c>
      <c r="X48" s="47"/>
      <c r="Y48" s="47"/>
      <c r="Z48" s="47"/>
      <c r="AA48" s="47"/>
      <c r="AB48" s="45" t="s">
        <v>218</v>
      </c>
      <c r="AC48" s="45" t="s">
        <v>211</v>
      </c>
      <c r="AD48" s="45">
        <v>876</v>
      </c>
      <c r="AE48" s="45" t="s">
        <v>111</v>
      </c>
      <c r="AF48" s="48">
        <v>1</v>
      </c>
      <c r="AG48" s="45">
        <v>92000000</v>
      </c>
      <c r="AH48" s="45" t="s">
        <v>113</v>
      </c>
      <c r="AI48" s="46" t="s">
        <v>226</v>
      </c>
      <c r="AJ48" s="46" t="s">
        <v>226</v>
      </c>
      <c r="AK48" s="46" t="s">
        <v>227</v>
      </c>
      <c r="AL48" s="43">
        <v>2017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116" t="s">
        <v>325</v>
      </c>
    </row>
    <row r="49" spans="1:49" s="42" customFormat="1" ht="79.5" customHeight="1">
      <c r="A49" s="61">
        <v>7</v>
      </c>
      <c r="B49" s="43">
        <v>43</v>
      </c>
      <c r="C49" s="43" t="s">
        <v>124</v>
      </c>
      <c r="D49" s="49" t="s">
        <v>220</v>
      </c>
      <c r="E49" s="43" t="s">
        <v>153</v>
      </c>
      <c r="F49" s="43">
        <v>1</v>
      </c>
      <c r="G49" s="44" t="s">
        <v>221</v>
      </c>
      <c r="H49" s="50" t="s">
        <v>216</v>
      </c>
      <c r="I49" s="50" t="s">
        <v>217</v>
      </c>
      <c r="J49" s="43">
        <v>1</v>
      </c>
      <c r="K49" s="39"/>
      <c r="L49" s="39"/>
      <c r="M49" s="43" t="s">
        <v>183</v>
      </c>
      <c r="N49" s="43" t="s">
        <v>184</v>
      </c>
      <c r="O49" s="41">
        <v>384.29435000000001</v>
      </c>
      <c r="P49" s="39"/>
      <c r="Q49" s="41">
        <v>384.29435000000001</v>
      </c>
      <c r="R49" s="51">
        <v>453.46733</v>
      </c>
      <c r="S49" s="45" t="s">
        <v>228</v>
      </c>
      <c r="T49" s="44" t="s">
        <v>124</v>
      </c>
      <c r="U49" s="44" t="s">
        <v>122</v>
      </c>
      <c r="V49" s="46" t="s">
        <v>226</v>
      </c>
      <c r="W49" s="46" t="s">
        <v>226</v>
      </c>
      <c r="X49" s="47"/>
      <c r="Y49" s="47"/>
      <c r="Z49" s="47"/>
      <c r="AA49" s="47"/>
      <c r="AB49" s="44" t="s">
        <v>221</v>
      </c>
      <c r="AC49" s="45" t="s">
        <v>211</v>
      </c>
      <c r="AD49" s="45">
        <v>876</v>
      </c>
      <c r="AE49" s="45" t="s">
        <v>111</v>
      </c>
      <c r="AF49" s="48">
        <v>1</v>
      </c>
      <c r="AG49" s="52">
        <v>45000000</v>
      </c>
      <c r="AH49" s="45" t="s">
        <v>112</v>
      </c>
      <c r="AI49" s="46" t="s">
        <v>226</v>
      </c>
      <c r="AJ49" s="46" t="s">
        <v>226</v>
      </c>
      <c r="AK49" s="46" t="s">
        <v>227</v>
      </c>
      <c r="AL49" s="43">
        <v>2017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116" t="s">
        <v>324</v>
      </c>
    </row>
    <row r="50" spans="1:49" s="42" customFormat="1" ht="117" customHeight="1">
      <c r="A50" s="61">
        <v>7</v>
      </c>
      <c r="B50" s="43">
        <v>44</v>
      </c>
      <c r="C50" s="43" t="s">
        <v>124</v>
      </c>
      <c r="D50" s="49" t="s">
        <v>214</v>
      </c>
      <c r="E50" s="43" t="s">
        <v>153</v>
      </c>
      <c r="F50" s="43">
        <v>1</v>
      </c>
      <c r="G50" s="45" t="s">
        <v>222</v>
      </c>
      <c r="H50" s="50" t="s">
        <v>216</v>
      </c>
      <c r="I50" s="50" t="s">
        <v>217</v>
      </c>
      <c r="J50" s="43">
        <v>1</v>
      </c>
      <c r="K50" s="39"/>
      <c r="L50" s="39"/>
      <c r="M50" s="43" t="s">
        <v>183</v>
      </c>
      <c r="N50" s="43" t="s">
        <v>184</v>
      </c>
      <c r="O50" s="41">
        <v>1586.6666700000001</v>
      </c>
      <c r="P50" s="39"/>
      <c r="Q50" s="41">
        <v>1586.6666700000001</v>
      </c>
      <c r="R50" s="51">
        <v>1872.26667</v>
      </c>
      <c r="S50" s="45" t="s">
        <v>118</v>
      </c>
      <c r="T50" s="44" t="s">
        <v>124</v>
      </c>
      <c r="U50" s="44" t="s">
        <v>122</v>
      </c>
      <c r="V50" s="46" t="s">
        <v>226</v>
      </c>
      <c r="W50" s="46" t="s">
        <v>226</v>
      </c>
      <c r="X50" s="47"/>
      <c r="Y50" s="47"/>
      <c r="Z50" s="47"/>
      <c r="AA50" s="47"/>
      <c r="AB50" s="45" t="s">
        <v>222</v>
      </c>
      <c r="AC50" s="45" t="s">
        <v>211</v>
      </c>
      <c r="AD50" s="45">
        <v>876</v>
      </c>
      <c r="AE50" s="45" t="s">
        <v>111</v>
      </c>
      <c r="AF50" s="48">
        <v>1</v>
      </c>
      <c r="AG50" s="45">
        <v>87710000001</v>
      </c>
      <c r="AH50" s="45" t="s">
        <v>229</v>
      </c>
      <c r="AI50" s="46" t="s">
        <v>226</v>
      </c>
      <c r="AJ50" s="46" t="s">
        <v>226</v>
      </c>
      <c r="AK50" s="46" t="s">
        <v>230</v>
      </c>
      <c r="AL50" s="43">
        <v>2017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116" t="s">
        <v>324</v>
      </c>
    </row>
    <row r="51" spans="1:49" s="42" customFormat="1" ht="114.75" customHeight="1">
      <c r="A51" s="62">
        <v>7</v>
      </c>
      <c r="B51" s="53">
        <v>45</v>
      </c>
      <c r="C51" s="53" t="s">
        <v>124</v>
      </c>
      <c r="D51" s="54" t="s">
        <v>181</v>
      </c>
      <c r="E51" s="53" t="s">
        <v>223</v>
      </c>
      <c r="F51" s="53">
        <v>1</v>
      </c>
      <c r="G51" s="54" t="s">
        <v>224</v>
      </c>
      <c r="H51" s="55" t="s">
        <v>216</v>
      </c>
      <c r="I51" s="55" t="s">
        <v>216</v>
      </c>
      <c r="J51" s="53">
        <v>1</v>
      </c>
      <c r="K51" s="39"/>
      <c r="L51" s="39"/>
      <c r="M51" s="53" t="s">
        <v>183</v>
      </c>
      <c r="N51" s="53" t="s">
        <v>184</v>
      </c>
      <c r="O51" s="40">
        <v>6861.9610499999999</v>
      </c>
      <c r="P51" s="39"/>
      <c r="Q51" s="40">
        <v>6861.9610499999999</v>
      </c>
      <c r="R51" s="56">
        <v>8097.1140400000004</v>
      </c>
      <c r="S51" s="55" t="s">
        <v>228</v>
      </c>
      <c r="T51" s="54" t="s">
        <v>124</v>
      </c>
      <c r="U51" s="54" t="s">
        <v>122</v>
      </c>
      <c r="V51" s="57" t="s">
        <v>226</v>
      </c>
      <c r="W51" s="57" t="s">
        <v>226</v>
      </c>
      <c r="X51" s="39"/>
      <c r="Y51" s="39"/>
      <c r="Z51" s="39"/>
      <c r="AA51" s="39"/>
      <c r="AB51" s="55" t="s">
        <v>224</v>
      </c>
      <c r="AC51" s="55" t="s">
        <v>211</v>
      </c>
      <c r="AD51" s="55">
        <v>876</v>
      </c>
      <c r="AE51" s="55" t="s">
        <v>111</v>
      </c>
      <c r="AF51" s="58">
        <v>1</v>
      </c>
      <c r="AG51" s="55" t="s">
        <v>231</v>
      </c>
      <c r="AH51" s="56">
        <v>8097.1140400000004</v>
      </c>
      <c r="AI51" s="57" t="s">
        <v>226</v>
      </c>
      <c r="AJ51" s="57" t="s">
        <v>226</v>
      </c>
      <c r="AK51" s="57" t="s">
        <v>232</v>
      </c>
      <c r="AL51" s="53">
        <v>2017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116" t="s">
        <v>324</v>
      </c>
    </row>
    <row r="52" spans="1:49" s="29" customFormat="1" ht="47.25" customHeight="1">
      <c r="A52" s="59">
        <v>7</v>
      </c>
      <c r="B52" s="2">
        <v>46</v>
      </c>
      <c r="C52" s="2" t="s">
        <v>124</v>
      </c>
      <c r="D52" s="14" t="s">
        <v>181</v>
      </c>
      <c r="E52" s="2" t="s">
        <v>176</v>
      </c>
      <c r="F52" s="2">
        <v>1</v>
      </c>
      <c r="G52" s="14" t="s">
        <v>205</v>
      </c>
      <c r="H52" s="12" t="s">
        <v>103</v>
      </c>
      <c r="I52" s="12" t="s">
        <v>103</v>
      </c>
      <c r="J52" s="2">
        <v>1</v>
      </c>
      <c r="K52" s="2" t="s">
        <v>200</v>
      </c>
      <c r="L52" s="22"/>
      <c r="M52" s="2" t="s">
        <v>183</v>
      </c>
      <c r="N52" s="2" t="s">
        <v>184</v>
      </c>
      <c r="O52" s="19">
        <v>1461.0032200000001</v>
      </c>
      <c r="P52" s="22"/>
      <c r="Q52" s="19">
        <f t="shared" si="1"/>
        <v>1461.0032203389831</v>
      </c>
      <c r="R52" s="21">
        <v>1723.9838</v>
      </c>
      <c r="S52" s="14" t="s">
        <v>118</v>
      </c>
      <c r="T52" s="14" t="s">
        <v>124</v>
      </c>
      <c r="U52" s="14" t="s">
        <v>122</v>
      </c>
      <c r="V52" s="15" t="s">
        <v>135</v>
      </c>
      <c r="W52" s="15" t="s">
        <v>135</v>
      </c>
      <c r="X52" s="22"/>
      <c r="Y52" s="22"/>
      <c r="Z52" s="22"/>
      <c r="AA52" s="22"/>
      <c r="AB52" s="14" t="s">
        <v>208</v>
      </c>
      <c r="AC52" s="38" t="s">
        <v>134</v>
      </c>
      <c r="AD52" s="12">
        <v>876</v>
      </c>
      <c r="AE52" s="12" t="s">
        <v>111</v>
      </c>
      <c r="AF52" s="16">
        <v>1</v>
      </c>
      <c r="AG52" s="17">
        <v>40000000000</v>
      </c>
      <c r="AH52" s="12" t="s">
        <v>203</v>
      </c>
      <c r="AI52" s="15" t="s">
        <v>136</v>
      </c>
      <c r="AJ52" s="15" t="s">
        <v>136</v>
      </c>
      <c r="AK52" s="15" t="s">
        <v>145</v>
      </c>
      <c r="AL52" s="2">
        <v>2018</v>
      </c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114" t="s">
        <v>323</v>
      </c>
    </row>
    <row r="53" spans="1:49" s="29" customFormat="1" ht="60">
      <c r="A53" s="59">
        <v>7</v>
      </c>
      <c r="B53" s="2">
        <v>47</v>
      </c>
      <c r="C53" s="2" t="s">
        <v>124</v>
      </c>
      <c r="D53" s="14" t="s">
        <v>181</v>
      </c>
      <c r="E53" s="2" t="s">
        <v>176</v>
      </c>
      <c r="F53" s="2">
        <v>1</v>
      </c>
      <c r="G53" s="14" t="s">
        <v>204</v>
      </c>
      <c r="H53" s="12" t="s">
        <v>103</v>
      </c>
      <c r="I53" s="12" t="s">
        <v>103</v>
      </c>
      <c r="J53" s="2">
        <v>1</v>
      </c>
      <c r="K53" s="2" t="s">
        <v>200</v>
      </c>
      <c r="L53" s="22"/>
      <c r="M53" s="2" t="s">
        <v>183</v>
      </c>
      <c r="N53" s="2" t="s">
        <v>184</v>
      </c>
      <c r="O53" s="19">
        <v>750.88982999999996</v>
      </c>
      <c r="P53" s="22"/>
      <c r="Q53" s="19">
        <f>R53/1.18</f>
        <v>750.88983050847457</v>
      </c>
      <c r="R53" s="21">
        <v>886.05</v>
      </c>
      <c r="S53" s="14" t="s">
        <v>118</v>
      </c>
      <c r="T53" s="14" t="s">
        <v>124</v>
      </c>
      <c r="U53" s="12" t="s">
        <v>123</v>
      </c>
      <c r="V53" s="15" t="s">
        <v>135</v>
      </c>
      <c r="W53" s="15" t="s">
        <v>135</v>
      </c>
      <c r="X53" s="22"/>
      <c r="Y53" s="22"/>
      <c r="Z53" s="22"/>
      <c r="AA53" s="22"/>
      <c r="AB53" s="14" t="s">
        <v>207</v>
      </c>
      <c r="AC53" s="38" t="s">
        <v>134</v>
      </c>
      <c r="AD53" s="12">
        <v>876</v>
      </c>
      <c r="AE53" s="12" t="s">
        <v>111</v>
      </c>
      <c r="AF53" s="16">
        <v>1</v>
      </c>
      <c r="AG53" s="17">
        <v>71176</v>
      </c>
      <c r="AH53" s="12" t="s">
        <v>206</v>
      </c>
      <c r="AI53" s="15" t="s">
        <v>136</v>
      </c>
      <c r="AJ53" s="15" t="s">
        <v>136</v>
      </c>
      <c r="AK53" s="15" t="s">
        <v>141</v>
      </c>
      <c r="AL53" s="2">
        <v>2018</v>
      </c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114" t="s">
        <v>323</v>
      </c>
    </row>
    <row r="54" spans="1:49" s="29" customFormat="1" ht="192" customHeight="1">
      <c r="A54" s="59">
        <v>7</v>
      </c>
      <c r="B54" s="2">
        <v>48</v>
      </c>
      <c r="C54" s="2" t="s">
        <v>124</v>
      </c>
      <c r="D54" s="14" t="s">
        <v>181</v>
      </c>
      <c r="E54" s="2" t="s">
        <v>175</v>
      </c>
      <c r="F54" s="2">
        <v>1</v>
      </c>
      <c r="G54" s="12" t="s">
        <v>233</v>
      </c>
      <c r="H54" s="13" t="s">
        <v>216</v>
      </c>
      <c r="I54" s="13" t="s">
        <v>216</v>
      </c>
      <c r="J54" s="63">
        <v>1</v>
      </c>
      <c r="K54" s="22"/>
      <c r="L54" s="22"/>
      <c r="M54" s="2" t="s">
        <v>183</v>
      </c>
      <c r="N54" s="2" t="s">
        <v>184</v>
      </c>
      <c r="O54" s="19">
        <v>6861.9610499999999</v>
      </c>
      <c r="P54" s="22"/>
      <c r="Q54" s="19">
        <v>6861.9610499999999</v>
      </c>
      <c r="R54" s="21">
        <v>8097.1140400000004</v>
      </c>
      <c r="S54" s="14" t="s">
        <v>228</v>
      </c>
      <c r="T54" s="14" t="s">
        <v>124</v>
      </c>
      <c r="U54" s="14" t="s">
        <v>122</v>
      </c>
      <c r="V54" s="15" t="s">
        <v>136</v>
      </c>
      <c r="W54" s="15" t="s">
        <v>136</v>
      </c>
      <c r="X54" s="22"/>
      <c r="Y54" s="22"/>
      <c r="Z54" s="22"/>
      <c r="AA54" s="22"/>
      <c r="AB54" s="12" t="s">
        <v>233</v>
      </c>
      <c r="AC54" s="38" t="s">
        <v>134</v>
      </c>
      <c r="AD54" s="12">
        <v>876</v>
      </c>
      <c r="AE54" s="12" t="s">
        <v>111</v>
      </c>
      <c r="AF54" s="16">
        <v>1</v>
      </c>
      <c r="AG54" s="17">
        <v>71000000</v>
      </c>
      <c r="AH54" s="12" t="s">
        <v>234</v>
      </c>
      <c r="AI54" s="15" t="s">
        <v>230</v>
      </c>
      <c r="AJ54" s="15" t="s">
        <v>230</v>
      </c>
      <c r="AK54" s="15" t="s">
        <v>232</v>
      </c>
      <c r="AL54" s="2">
        <v>2018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114" t="s">
        <v>322</v>
      </c>
    </row>
    <row r="55" spans="1:49" s="76" customFormat="1" ht="53.25" customHeight="1">
      <c r="A55" s="63">
        <v>7</v>
      </c>
      <c r="B55" s="63">
        <v>50</v>
      </c>
      <c r="C55" s="63" t="s">
        <v>124</v>
      </c>
      <c r="D55" s="69" t="s">
        <v>181</v>
      </c>
      <c r="E55" s="63" t="s">
        <v>174</v>
      </c>
      <c r="F55" s="63">
        <v>1</v>
      </c>
      <c r="G55" s="69" t="s">
        <v>243</v>
      </c>
      <c r="H55" s="67" t="s">
        <v>106</v>
      </c>
      <c r="I55" s="67" t="s">
        <v>106</v>
      </c>
      <c r="J55" s="63">
        <v>2</v>
      </c>
      <c r="K55" s="63"/>
      <c r="L55" s="63"/>
      <c r="M55" s="63" t="s">
        <v>183</v>
      </c>
      <c r="N55" s="63" t="s">
        <v>184</v>
      </c>
      <c r="O55" s="70">
        <v>2500.6673999999998</v>
      </c>
      <c r="P55" s="63"/>
      <c r="Q55" s="70">
        <v>2500.6673999999998</v>
      </c>
      <c r="R55" s="70">
        <v>2950.7875300000001</v>
      </c>
      <c r="S55" s="71" t="s">
        <v>118</v>
      </c>
      <c r="T55" s="72" t="s">
        <v>124</v>
      </c>
      <c r="U55" s="69" t="s">
        <v>123</v>
      </c>
      <c r="V55" s="73" t="s">
        <v>136</v>
      </c>
      <c r="W55" s="73" t="s">
        <v>137</v>
      </c>
      <c r="X55" s="63"/>
      <c r="Y55" s="63"/>
      <c r="Z55" s="63"/>
      <c r="AA55" s="63"/>
      <c r="AB55" s="69" t="s">
        <v>243</v>
      </c>
      <c r="AC55" s="74" t="s">
        <v>134</v>
      </c>
      <c r="AD55" s="69">
        <v>876</v>
      </c>
      <c r="AE55" s="69" t="s">
        <v>111</v>
      </c>
      <c r="AF55" s="69">
        <v>1</v>
      </c>
      <c r="AG55" s="75">
        <v>3000000000</v>
      </c>
      <c r="AH55" s="69" t="s">
        <v>238</v>
      </c>
      <c r="AI55" s="73" t="s">
        <v>137</v>
      </c>
      <c r="AJ55" s="73" t="s">
        <v>137</v>
      </c>
      <c r="AK55" s="73" t="s">
        <v>145</v>
      </c>
      <c r="AL55" s="63">
        <v>2018</v>
      </c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 t="s">
        <v>319</v>
      </c>
    </row>
    <row r="56" spans="1:49" s="76" customFormat="1" ht="116.25" customHeight="1">
      <c r="A56" s="63">
        <v>7</v>
      </c>
      <c r="B56" s="63">
        <v>51</v>
      </c>
      <c r="C56" s="63" t="s">
        <v>124</v>
      </c>
      <c r="D56" s="68" t="s">
        <v>220</v>
      </c>
      <c r="E56" s="63" t="s">
        <v>153</v>
      </c>
      <c r="F56" s="63">
        <v>1</v>
      </c>
      <c r="G56" s="69" t="s">
        <v>242</v>
      </c>
      <c r="H56" s="67" t="s">
        <v>216</v>
      </c>
      <c r="I56" s="67" t="s">
        <v>217</v>
      </c>
      <c r="J56" s="63">
        <v>2</v>
      </c>
      <c r="K56" s="63"/>
      <c r="L56" s="63"/>
      <c r="M56" s="63" t="s">
        <v>183</v>
      </c>
      <c r="N56" s="63" t="s">
        <v>184</v>
      </c>
      <c r="O56" s="70">
        <v>587.28814</v>
      </c>
      <c r="P56" s="63"/>
      <c r="Q56" s="70">
        <v>587.28814</v>
      </c>
      <c r="R56" s="70">
        <v>693</v>
      </c>
      <c r="S56" s="71" t="s">
        <v>118</v>
      </c>
      <c r="T56" s="72" t="s">
        <v>124</v>
      </c>
      <c r="U56" s="71" t="s">
        <v>122</v>
      </c>
      <c r="V56" s="73" t="s">
        <v>136</v>
      </c>
      <c r="W56" s="73" t="s">
        <v>136</v>
      </c>
      <c r="X56" s="63"/>
      <c r="Y56" s="63"/>
      <c r="Z56" s="63"/>
      <c r="AA56" s="63"/>
      <c r="AB56" s="69" t="s">
        <v>242</v>
      </c>
      <c r="AC56" s="74" t="s">
        <v>134</v>
      </c>
      <c r="AD56" s="69">
        <v>876</v>
      </c>
      <c r="AE56" s="69" t="s">
        <v>111</v>
      </c>
      <c r="AF56" s="69">
        <v>1</v>
      </c>
      <c r="AG56" s="75">
        <v>45000000</v>
      </c>
      <c r="AH56" s="69" t="s">
        <v>112</v>
      </c>
      <c r="AI56" s="73" t="s">
        <v>137</v>
      </c>
      <c r="AJ56" s="73" t="s">
        <v>137</v>
      </c>
      <c r="AK56" s="73" t="s">
        <v>138</v>
      </c>
      <c r="AL56" s="63">
        <v>2018</v>
      </c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30" t="s">
        <v>320</v>
      </c>
    </row>
    <row r="57" spans="1:49" s="76" customFormat="1" ht="146.25" customHeight="1">
      <c r="A57" s="63">
        <v>7</v>
      </c>
      <c r="B57" s="63">
        <v>52</v>
      </c>
      <c r="C57" s="63" t="s">
        <v>124</v>
      </c>
      <c r="D57" s="68" t="s">
        <v>220</v>
      </c>
      <c r="E57" s="63" t="s">
        <v>153</v>
      </c>
      <c r="F57" s="63">
        <v>1</v>
      </c>
      <c r="G57" s="69" t="s">
        <v>239</v>
      </c>
      <c r="H57" s="67" t="s">
        <v>216</v>
      </c>
      <c r="I57" s="67" t="s">
        <v>217</v>
      </c>
      <c r="J57" s="63">
        <v>2</v>
      </c>
      <c r="K57" s="63"/>
      <c r="L57" s="63"/>
      <c r="M57" s="63" t="s">
        <v>183</v>
      </c>
      <c r="N57" s="63" t="s">
        <v>184</v>
      </c>
      <c r="O57" s="70">
        <v>440.67797000000002</v>
      </c>
      <c r="P57" s="63"/>
      <c r="Q57" s="70">
        <v>440.67797000000002</v>
      </c>
      <c r="R57" s="70">
        <v>520</v>
      </c>
      <c r="S57" s="71" t="s">
        <v>118</v>
      </c>
      <c r="T57" s="72" t="s">
        <v>124</v>
      </c>
      <c r="U57" s="71" t="s">
        <v>122</v>
      </c>
      <c r="V57" s="73" t="s">
        <v>136</v>
      </c>
      <c r="W57" s="73" t="s">
        <v>136</v>
      </c>
      <c r="X57" s="63"/>
      <c r="Y57" s="63"/>
      <c r="Z57" s="63"/>
      <c r="AA57" s="63"/>
      <c r="AB57" s="69" t="s">
        <v>239</v>
      </c>
      <c r="AC57" s="74" t="s">
        <v>134</v>
      </c>
      <c r="AD57" s="69">
        <v>876</v>
      </c>
      <c r="AE57" s="69" t="s">
        <v>111</v>
      </c>
      <c r="AF57" s="69">
        <v>1</v>
      </c>
      <c r="AG57" s="75">
        <v>45000000</v>
      </c>
      <c r="AH57" s="69" t="s">
        <v>112</v>
      </c>
      <c r="AI57" s="73" t="s">
        <v>137</v>
      </c>
      <c r="AJ57" s="73" t="s">
        <v>137</v>
      </c>
      <c r="AK57" s="73" t="s">
        <v>138</v>
      </c>
      <c r="AL57" s="63">
        <v>2018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30" t="s">
        <v>320</v>
      </c>
    </row>
    <row r="58" spans="1:49" s="4" customFormat="1" ht="245.25" customHeight="1">
      <c r="A58" s="2">
        <v>7</v>
      </c>
      <c r="B58" s="2">
        <v>53</v>
      </c>
      <c r="C58" s="2" t="s">
        <v>124</v>
      </c>
      <c r="D58" s="68" t="s">
        <v>220</v>
      </c>
      <c r="E58" s="2" t="s">
        <v>153</v>
      </c>
      <c r="F58" s="2">
        <v>1</v>
      </c>
      <c r="G58" s="12" t="s">
        <v>240</v>
      </c>
      <c r="H58" s="67" t="s">
        <v>216</v>
      </c>
      <c r="I58" s="67" t="s">
        <v>217</v>
      </c>
      <c r="J58" s="63">
        <v>2</v>
      </c>
      <c r="K58" s="2"/>
      <c r="L58" s="2"/>
      <c r="M58" s="2" t="s">
        <v>183</v>
      </c>
      <c r="N58" s="2" t="s">
        <v>184</v>
      </c>
      <c r="O58" s="19">
        <v>813.55931999999996</v>
      </c>
      <c r="P58" s="2"/>
      <c r="Q58" s="19">
        <v>813.55931999999996</v>
      </c>
      <c r="R58" s="19">
        <v>960</v>
      </c>
      <c r="S58" s="31" t="s">
        <v>118</v>
      </c>
      <c r="T58" s="64" t="s">
        <v>124</v>
      </c>
      <c r="U58" s="31" t="s">
        <v>122</v>
      </c>
      <c r="V58" s="15" t="s">
        <v>136</v>
      </c>
      <c r="W58" s="15" t="s">
        <v>136</v>
      </c>
      <c r="X58" s="2"/>
      <c r="Y58" s="2"/>
      <c r="Z58" s="2"/>
      <c r="AA58" s="2"/>
      <c r="AB58" s="12" t="s">
        <v>240</v>
      </c>
      <c r="AC58" s="38" t="s">
        <v>134</v>
      </c>
      <c r="AD58" s="12">
        <v>876</v>
      </c>
      <c r="AE58" s="12" t="s">
        <v>111</v>
      </c>
      <c r="AF58" s="12">
        <v>1</v>
      </c>
      <c r="AG58" s="17">
        <v>45000000</v>
      </c>
      <c r="AH58" s="12" t="s">
        <v>112</v>
      </c>
      <c r="AI58" s="15" t="s">
        <v>137</v>
      </c>
      <c r="AJ58" s="15" t="s">
        <v>137</v>
      </c>
      <c r="AK58" s="15" t="s">
        <v>138</v>
      </c>
      <c r="AL58" s="2">
        <v>2018</v>
      </c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30" t="s">
        <v>320</v>
      </c>
    </row>
    <row r="59" spans="1:49" s="4" customFormat="1" ht="190.5" customHeight="1">
      <c r="A59" s="30">
        <v>7</v>
      </c>
      <c r="B59" s="30">
        <v>54</v>
      </c>
      <c r="C59" s="2" t="s">
        <v>124</v>
      </c>
      <c r="D59" s="68" t="s">
        <v>220</v>
      </c>
      <c r="E59" s="2" t="s">
        <v>153</v>
      </c>
      <c r="F59" s="2">
        <v>1</v>
      </c>
      <c r="G59" s="12" t="s">
        <v>241</v>
      </c>
      <c r="H59" s="67" t="s">
        <v>216</v>
      </c>
      <c r="I59" s="67" t="s">
        <v>217</v>
      </c>
      <c r="J59" s="63">
        <v>2</v>
      </c>
      <c r="K59" s="2"/>
      <c r="L59" s="2"/>
      <c r="M59" s="2" t="s">
        <v>183</v>
      </c>
      <c r="N59" s="2" t="s">
        <v>184</v>
      </c>
      <c r="O59" s="33">
        <v>1175.42373</v>
      </c>
      <c r="P59" s="30"/>
      <c r="Q59" s="33">
        <v>1175.42373</v>
      </c>
      <c r="R59" s="33">
        <v>1387</v>
      </c>
      <c r="S59" s="31" t="s">
        <v>118</v>
      </c>
      <c r="T59" s="64" t="s">
        <v>124</v>
      </c>
      <c r="U59" s="31" t="s">
        <v>122</v>
      </c>
      <c r="V59" s="15" t="s">
        <v>136</v>
      </c>
      <c r="W59" s="15" t="s">
        <v>136</v>
      </c>
      <c r="X59" s="30"/>
      <c r="Y59" s="30"/>
      <c r="Z59" s="30"/>
      <c r="AA59" s="30"/>
      <c r="AB59" s="12" t="s">
        <v>241</v>
      </c>
      <c r="AC59" s="38" t="s">
        <v>134</v>
      </c>
      <c r="AD59" s="12">
        <v>876</v>
      </c>
      <c r="AE59" s="12" t="s">
        <v>111</v>
      </c>
      <c r="AF59" s="12">
        <v>1</v>
      </c>
      <c r="AG59" s="17">
        <v>45000000</v>
      </c>
      <c r="AH59" s="12" t="s">
        <v>112</v>
      </c>
      <c r="AI59" s="15" t="s">
        <v>137</v>
      </c>
      <c r="AJ59" s="15" t="s">
        <v>137</v>
      </c>
      <c r="AK59" s="15" t="s">
        <v>138</v>
      </c>
      <c r="AL59" s="2">
        <v>2018</v>
      </c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 t="s">
        <v>320</v>
      </c>
    </row>
    <row r="60" spans="1:49" s="92" customFormat="1" ht="60">
      <c r="A60" s="83">
        <v>7</v>
      </c>
      <c r="B60" s="66">
        <v>55</v>
      </c>
      <c r="C60" s="66" t="s">
        <v>124</v>
      </c>
      <c r="D60" s="84" t="s">
        <v>181</v>
      </c>
      <c r="E60" s="66" t="s">
        <v>176</v>
      </c>
      <c r="F60" s="66">
        <v>1</v>
      </c>
      <c r="G60" s="84" t="s">
        <v>204</v>
      </c>
      <c r="H60" s="71" t="s">
        <v>103</v>
      </c>
      <c r="I60" s="71" t="s">
        <v>103</v>
      </c>
      <c r="J60" s="66">
        <v>1</v>
      </c>
      <c r="K60" s="2" t="s">
        <v>200</v>
      </c>
      <c r="L60" s="85"/>
      <c r="M60" s="66" t="s">
        <v>183</v>
      </c>
      <c r="N60" s="66" t="s">
        <v>184</v>
      </c>
      <c r="O60" s="86">
        <v>490.29419999999999</v>
      </c>
      <c r="P60" s="85"/>
      <c r="Q60" s="86">
        <v>490.29419999999999</v>
      </c>
      <c r="R60" s="87">
        <v>578.54715999999996</v>
      </c>
      <c r="S60" s="84" t="s">
        <v>118</v>
      </c>
      <c r="T60" s="84" t="s">
        <v>124</v>
      </c>
      <c r="U60" s="71" t="s">
        <v>123</v>
      </c>
      <c r="V60" s="88" t="s">
        <v>137</v>
      </c>
      <c r="W60" s="88" t="s">
        <v>138</v>
      </c>
      <c r="X60" s="85"/>
      <c r="Y60" s="85"/>
      <c r="Z60" s="85"/>
      <c r="AA60" s="85"/>
      <c r="AB60" s="84" t="s">
        <v>207</v>
      </c>
      <c r="AC60" s="89" t="s">
        <v>134</v>
      </c>
      <c r="AD60" s="71">
        <v>876</v>
      </c>
      <c r="AE60" s="71" t="s">
        <v>111</v>
      </c>
      <c r="AF60" s="90">
        <v>1</v>
      </c>
      <c r="AG60" s="91">
        <v>71176</v>
      </c>
      <c r="AH60" s="71" t="s">
        <v>206</v>
      </c>
      <c r="AI60" s="88" t="s">
        <v>138</v>
      </c>
      <c r="AJ60" s="88" t="s">
        <v>138</v>
      </c>
      <c r="AK60" s="88" t="s">
        <v>244</v>
      </c>
      <c r="AL60" s="66">
        <v>2018</v>
      </c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115" t="s">
        <v>318</v>
      </c>
    </row>
    <row r="61" spans="1:49" s="76" customFormat="1" ht="53.25" customHeight="1">
      <c r="A61" s="63">
        <v>7</v>
      </c>
      <c r="B61" s="63">
        <v>56</v>
      </c>
      <c r="C61" s="63" t="s">
        <v>124</v>
      </c>
      <c r="D61" s="69" t="s">
        <v>181</v>
      </c>
      <c r="E61" s="63" t="s">
        <v>174</v>
      </c>
      <c r="F61" s="63">
        <v>1</v>
      </c>
      <c r="G61" s="69" t="s">
        <v>245</v>
      </c>
      <c r="H61" s="67" t="s">
        <v>106</v>
      </c>
      <c r="I61" s="67" t="s">
        <v>106</v>
      </c>
      <c r="J61" s="63">
        <v>2</v>
      </c>
      <c r="K61" s="63"/>
      <c r="L61" s="63"/>
      <c r="M61" s="63" t="s">
        <v>183</v>
      </c>
      <c r="N61" s="63" t="s">
        <v>184</v>
      </c>
      <c r="O61" s="70">
        <v>855.36</v>
      </c>
      <c r="P61" s="63"/>
      <c r="Q61" s="70">
        <v>855.36</v>
      </c>
      <c r="R61" s="70">
        <v>1009.3248</v>
      </c>
      <c r="S61" s="71" t="s">
        <v>118</v>
      </c>
      <c r="T61" s="72" t="s">
        <v>124</v>
      </c>
      <c r="U61" s="69" t="s">
        <v>123</v>
      </c>
      <c r="V61" s="73" t="s">
        <v>137</v>
      </c>
      <c r="W61" s="73" t="s">
        <v>137</v>
      </c>
      <c r="X61" s="63"/>
      <c r="Y61" s="63"/>
      <c r="Z61" s="63"/>
      <c r="AA61" s="63"/>
      <c r="AB61" s="69" t="s">
        <v>245</v>
      </c>
      <c r="AC61" s="74" t="s">
        <v>134</v>
      </c>
      <c r="AD61" s="69">
        <v>876</v>
      </c>
      <c r="AE61" s="69" t="s">
        <v>111</v>
      </c>
      <c r="AF61" s="69">
        <v>1</v>
      </c>
      <c r="AG61" s="75">
        <v>3000000000</v>
      </c>
      <c r="AH61" s="69" t="s">
        <v>238</v>
      </c>
      <c r="AI61" s="73" t="s">
        <v>137</v>
      </c>
      <c r="AJ61" s="73" t="s">
        <v>137</v>
      </c>
      <c r="AK61" s="73" t="s">
        <v>246</v>
      </c>
      <c r="AL61" s="63">
        <v>2018</v>
      </c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115" t="s">
        <v>318</v>
      </c>
    </row>
    <row r="62" spans="1:49" s="97" customFormat="1" ht="57">
      <c r="A62" s="66">
        <v>7</v>
      </c>
      <c r="B62" s="66">
        <f>1+B61</f>
        <v>57</v>
      </c>
      <c r="C62" s="66" t="s">
        <v>124</v>
      </c>
      <c r="D62" s="84" t="s">
        <v>180</v>
      </c>
      <c r="E62" s="66" t="s">
        <v>175</v>
      </c>
      <c r="F62" s="66">
        <v>1</v>
      </c>
      <c r="G62" s="99" t="s">
        <v>256</v>
      </c>
      <c r="H62" s="99" t="s">
        <v>105</v>
      </c>
      <c r="I62" s="99" t="s">
        <v>105</v>
      </c>
      <c r="J62" s="66">
        <v>1</v>
      </c>
      <c r="K62" s="30"/>
      <c r="L62" s="66"/>
      <c r="M62" s="66" t="s">
        <v>183</v>
      </c>
      <c r="N62" s="66" t="s">
        <v>184</v>
      </c>
      <c r="O62" s="100">
        <v>10862.97885</v>
      </c>
      <c r="P62" s="66"/>
      <c r="Q62" s="100">
        <v>10862.97885</v>
      </c>
      <c r="R62" s="100">
        <v>10862.97885</v>
      </c>
      <c r="S62" s="84" t="s">
        <v>120</v>
      </c>
      <c r="T62" s="101" t="s">
        <v>124</v>
      </c>
      <c r="U62" s="84" t="s">
        <v>122</v>
      </c>
      <c r="V62" s="96" t="s">
        <v>138</v>
      </c>
      <c r="W62" s="96" t="s">
        <v>138</v>
      </c>
      <c r="X62" s="66"/>
      <c r="Y62" s="66"/>
      <c r="Z62" s="66"/>
      <c r="AA62" s="66"/>
      <c r="AB62" s="99" t="s">
        <v>258</v>
      </c>
      <c r="AC62" s="102" t="s">
        <v>134</v>
      </c>
      <c r="AD62" s="99">
        <v>876</v>
      </c>
      <c r="AE62" s="99" t="s">
        <v>111</v>
      </c>
      <c r="AF62" s="99">
        <v>1</v>
      </c>
      <c r="AG62" s="103">
        <v>45000000</v>
      </c>
      <c r="AH62" s="99" t="s">
        <v>112</v>
      </c>
      <c r="AI62" s="96" t="s">
        <v>138</v>
      </c>
      <c r="AJ62" s="96" t="s">
        <v>138</v>
      </c>
      <c r="AK62" s="96" t="s">
        <v>259</v>
      </c>
      <c r="AL62" s="66">
        <v>2018</v>
      </c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 t="s">
        <v>314</v>
      </c>
    </row>
    <row r="63" spans="1:49" s="105" customFormat="1" ht="143.25" customHeight="1">
      <c r="A63" s="66">
        <v>7</v>
      </c>
      <c r="B63" s="66">
        <v>58</v>
      </c>
      <c r="C63" s="66" t="s">
        <v>124</v>
      </c>
      <c r="D63" s="84" t="s">
        <v>180</v>
      </c>
      <c r="E63" s="66" t="s">
        <v>175</v>
      </c>
      <c r="F63" s="66">
        <v>1</v>
      </c>
      <c r="G63" s="99" t="s">
        <v>249</v>
      </c>
      <c r="H63" s="99" t="s">
        <v>195</v>
      </c>
      <c r="I63" s="99" t="s">
        <v>250</v>
      </c>
      <c r="J63" s="66">
        <v>2</v>
      </c>
      <c r="K63" s="66"/>
      <c r="L63" s="66"/>
      <c r="M63" s="66" t="s">
        <v>183</v>
      </c>
      <c r="N63" s="66" t="s">
        <v>184</v>
      </c>
      <c r="O63" s="100">
        <v>914.12203</v>
      </c>
      <c r="P63" s="66"/>
      <c r="Q63" s="100">
        <v>914.12203</v>
      </c>
      <c r="R63" s="100">
        <v>1078.664</v>
      </c>
      <c r="S63" s="84" t="s">
        <v>120</v>
      </c>
      <c r="T63" s="84" t="s">
        <v>124</v>
      </c>
      <c r="U63" s="84" t="s">
        <v>122</v>
      </c>
      <c r="V63" s="96" t="s">
        <v>138</v>
      </c>
      <c r="W63" s="96" t="s">
        <v>138</v>
      </c>
      <c r="X63" s="66"/>
      <c r="Y63" s="66"/>
      <c r="Z63" s="66"/>
      <c r="AA63" s="66"/>
      <c r="AB63" s="99" t="s">
        <v>249</v>
      </c>
      <c r="AC63" s="106" t="s">
        <v>134</v>
      </c>
      <c r="AD63" s="99">
        <v>876</v>
      </c>
      <c r="AE63" s="99" t="s">
        <v>111</v>
      </c>
      <c r="AF63" s="99">
        <v>1</v>
      </c>
      <c r="AG63" s="103">
        <v>45000000</v>
      </c>
      <c r="AH63" s="99" t="s">
        <v>112</v>
      </c>
      <c r="AI63" s="96" t="s">
        <v>139</v>
      </c>
      <c r="AJ63" s="96" t="s">
        <v>139</v>
      </c>
      <c r="AK63" s="96" t="s">
        <v>148</v>
      </c>
      <c r="AL63" s="66">
        <v>2018</v>
      </c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 t="s">
        <v>317</v>
      </c>
    </row>
    <row r="64" spans="1:49" s="107" customFormat="1" ht="143.25" customHeight="1">
      <c r="A64" s="63">
        <v>4</v>
      </c>
      <c r="B64" s="63">
        <v>59</v>
      </c>
      <c r="C64" s="63" t="s">
        <v>124</v>
      </c>
      <c r="D64" s="78" t="s">
        <v>179</v>
      </c>
      <c r="E64" s="63" t="s">
        <v>173</v>
      </c>
      <c r="F64" s="63">
        <v>1</v>
      </c>
      <c r="G64" s="67" t="s">
        <v>252</v>
      </c>
      <c r="H64" s="67" t="s">
        <v>102</v>
      </c>
      <c r="I64" s="67" t="s">
        <v>102</v>
      </c>
      <c r="J64" s="108">
        <v>1</v>
      </c>
      <c r="K64" s="63"/>
      <c r="L64" s="63"/>
      <c r="M64" s="63" t="s">
        <v>183</v>
      </c>
      <c r="N64" s="63" t="s">
        <v>184</v>
      </c>
      <c r="O64" s="93">
        <v>430.66</v>
      </c>
      <c r="P64" s="63"/>
      <c r="Q64" s="93">
        <v>430.66</v>
      </c>
      <c r="R64" s="93">
        <v>508.17880000000002</v>
      </c>
      <c r="S64" s="78" t="s">
        <v>126</v>
      </c>
      <c r="T64" s="78" t="s">
        <v>124</v>
      </c>
      <c r="U64" s="78" t="s">
        <v>123</v>
      </c>
      <c r="V64" s="82" t="s">
        <v>138</v>
      </c>
      <c r="W64" s="82" t="s">
        <v>138</v>
      </c>
      <c r="X64" s="67" t="s">
        <v>131</v>
      </c>
      <c r="Y64" s="78" t="s">
        <v>251</v>
      </c>
      <c r="Z64" s="78">
        <v>7705307770</v>
      </c>
      <c r="AA64" s="78">
        <v>771901001</v>
      </c>
      <c r="AB64" s="67" t="s">
        <v>252</v>
      </c>
      <c r="AC64" s="104" t="s">
        <v>134</v>
      </c>
      <c r="AD64" s="67">
        <v>876</v>
      </c>
      <c r="AE64" s="67" t="s">
        <v>111</v>
      </c>
      <c r="AF64" s="67">
        <v>1</v>
      </c>
      <c r="AG64" s="95">
        <v>45000000</v>
      </c>
      <c r="AH64" s="67" t="s">
        <v>112</v>
      </c>
      <c r="AI64" s="82" t="s">
        <v>138</v>
      </c>
      <c r="AJ64" s="82" t="s">
        <v>138</v>
      </c>
      <c r="AK64" s="82" t="s">
        <v>148</v>
      </c>
      <c r="AL64" s="63">
        <v>2018</v>
      </c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 t="s">
        <v>316</v>
      </c>
    </row>
    <row r="65" spans="1:49" s="105" customFormat="1" ht="143.25" customHeight="1">
      <c r="A65" s="63">
        <v>7</v>
      </c>
      <c r="B65" s="63">
        <v>60</v>
      </c>
      <c r="C65" s="63" t="s">
        <v>124</v>
      </c>
      <c r="D65" s="78" t="s">
        <v>181</v>
      </c>
      <c r="E65" s="63" t="s">
        <v>176</v>
      </c>
      <c r="F65" s="63">
        <v>1</v>
      </c>
      <c r="G65" s="67" t="s">
        <v>253</v>
      </c>
      <c r="H65" s="67" t="s">
        <v>103</v>
      </c>
      <c r="I65" s="67" t="s">
        <v>103</v>
      </c>
      <c r="J65" s="109">
        <v>1</v>
      </c>
      <c r="K65" s="2" t="s">
        <v>200</v>
      </c>
      <c r="L65" s="63"/>
      <c r="M65" s="63" t="s">
        <v>183</v>
      </c>
      <c r="N65" s="63" t="s">
        <v>184</v>
      </c>
      <c r="O65" s="93">
        <v>550.57640000000004</v>
      </c>
      <c r="P65" s="63"/>
      <c r="Q65" s="93">
        <v>550.57640000000004</v>
      </c>
      <c r="R65" s="93">
        <v>649.68015000000003</v>
      </c>
      <c r="S65" s="78" t="s">
        <v>118</v>
      </c>
      <c r="T65" s="78" t="s">
        <v>124</v>
      </c>
      <c r="U65" s="78" t="s">
        <v>123</v>
      </c>
      <c r="V65" s="82" t="s">
        <v>138</v>
      </c>
      <c r="W65" s="82" t="s">
        <v>139</v>
      </c>
      <c r="X65" s="13"/>
      <c r="Y65" s="14"/>
      <c r="Z65" s="14"/>
      <c r="AA65" s="14"/>
      <c r="AB65" s="67" t="s">
        <v>254</v>
      </c>
      <c r="AC65" s="104" t="s">
        <v>134</v>
      </c>
      <c r="AD65" s="67">
        <v>876</v>
      </c>
      <c r="AE65" s="67" t="s">
        <v>111</v>
      </c>
      <c r="AF65" s="67">
        <v>1</v>
      </c>
      <c r="AG65" s="95">
        <v>71135</v>
      </c>
      <c r="AH65" s="67" t="s">
        <v>255</v>
      </c>
      <c r="AI65" s="82" t="s">
        <v>139</v>
      </c>
      <c r="AJ65" s="82" t="s">
        <v>139</v>
      </c>
      <c r="AK65" s="82" t="s">
        <v>145</v>
      </c>
      <c r="AL65" s="63">
        <v>2018</v>
      </c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 t="s">
        <v>315</v>
      </c>
    </row>
    <row r="66" spans="1:49" s="105" customFormat="1" ht="143.25" customHeight="1">
      <c r="A66" s="63">
        <v>7</v>
      </c>
      <c r="B66" s="63">
        <v>61</v>
      </c>
      <c r="C66" s="63" t="s">
        <v>124</v>
      </c>
      <c r="D66" s="78" t="s">
        <v>182</v>
      </c>
      <c r="E66" s="63" t="s">
        <v>173</v>
      </c>
      <c r="F66" s="63">
        <v>1</v>
      </c>
      <c r="G66" s="67" t="s">
        <v>260</v>
      </c>
      <c r="H66" s="67" t="s">
        <v>109</v>
      </c>
      <c r="I66" s="67" t="s">
        <v>109</v>
      </c>
      <c r="J66" s="109">
        <v>2</v>
      </c>
      <c r="K66" s="63"/>
      <c r="L66" s="63"/>
      <c r="M66" s="63" t="s">
        <v>183</v>
      </c>
      <c r="N66" s="63" t="s">
        <v>184</v>
      </c>
      <c r="O66" s="93">
        <v>175.4</v>
      </c>
      <c r="P66" s="63"/>
      <c r="Q66" s="93">
        <v>175.4</v>
      </c>
      <c r="R66" s="93">
        <v>175.4</v>
      </c>
      <c r="S66" s="78" t="s">
        <v>118</v>
      </c>
      <c r="T66" s="78" t="s">
        <v>124</v>
      </c>
      <c r="U66" s="78" t="s">
        <v>122</v>
      </c>
      <c r="V66" s="82" t="s">
        <v>139</v>
      </c>
      <c r="W66" s="82" t="s">
        <v>142</v>
      </c>
      <c r="X66" s="13"/>
      <c r="Y66" s="14"/>
      <c r="Z66" s="14"/>
      <c r="AA66" s="14"/>
      <c r="AB66" s="67" t="s">
        <v>260</v>
      </c>
      <c r="AC66" s="104" t="s">
        <v>134</v>
      </c>
      <c r="AD66" s="67">
        <v>876</v>
      </c>
      <c r="AE66" s="67" t="s">
        <v>111</v>
      </c>
      <c r="AF66" s="67">
        <v>1</v>
      </c>
      <c r="AG66" s="95">
        <v>45000000</v>
      </c>
      <c r="AH66" s="67" t="s">
        <v>112</v>
      </c>
      <c r="AI66" s="82" t="s">
        <v>142</v>
      </c>
      <c r="AJ66" s="82" t="s">
        <v>142</v>
      </c>
      <c r="AK66" s="82" t="s">
        <v>145</v>
      </c>
      <c r="AL66" s="63">
        <v>2018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 t="s">
        <v>313</v>
      </c>
    </row>
    <row r="67" spans="1:49" s="105" customFormat="1" ht="169.5" customHeight="1">
      <c r="A67" s="63">
        <v>7</v>
      </c>
      <c r="B67" s="63">
        <v>62</v>
      </c>
      <c r="C67" s="63" t="s">
        <v>124</v>
      </c>
      <c r="D67" s="78" t="s">
        <v>214</v>
      </c>
      <c r="E67" s="63" t="s">
        <v>153</v>
      </c>
      <c r="F67" s="63">
        <v>1</v>
      </c>
      <c r="G67" s="67" t="s">
        <v>261</v>
      </c>
      <c r="H67" s="13" t="s">
        <v>110</v>
      </c>
      <c r="I67" s="13" t="s">
        <v>110</v>
      </c>
      <c r="J67" s="109">
        <v>2</v>
      </c>
      <c r="K67" s="63"/>
      <c r="L67" s="63"/>
      <c r="M67" s="63" t="s">
        <v>183</v>
      </c>
      <c r="N67" s="63" t="s">
        <v>184</v>
      </c>
      <c r="O67" s="93">
        <v>291.02436999999998</v>
      </c>
      <c r="P67" s="63"/>
      <c r="Q67" s="93">
        <v>291.02436999999998</v>
      </c>
      <c r="R67" s="93">
        <v>343.40875999999997</v>
      </c>
      <c r="S67" s="78" t="s">
        <v>120</v>
      </c>
      <c r="T67" s="78" t="s">
        <v>124</v>
      </c>
      <c r="U67" s="78" t="s">
        <v>122</v>
      </c>
      <c r="V67" s="82" t="s">
        <v>139</v>
      </c>
      <c r="W67" s="82" t="s">
        <v>142</v>
      </c>
      <c r="X67" s="13"/>
      <c r="Y67" s="14"/>
      <c r="Z67" s="14"/>
      <c r="AA67" s="14"/>
      <c r="AB67" s="67" t="s">
        <v>261</v>
      </c>
      <c r="AC67" s="104" t="s">
        <v>134</v>
      </c>
      <c r="AD67" s="67">
        <v>876</v>
      </c>
      <c r="AE67" s="67" t="s">
        <v>111</v>
      </c>
      <c r="AF67" s="67">
        <v>1</v>
      </c>
      <c r="AG67" s="95">
        <v>87000000</v>
      </c>
      <c r="AH67" s="67" t="s">
        <v>267</v>
      </c>
      <c r="AI67" s="82" t="s">
        <v>142</v>
      </c>
      <c r="AJ67" s="82" t="s">
        <v>142</v>
      </c>
      <c r="AK67" s="82" t="s">
        <v>140</v>
      </c>
      <c r="AL67" s="63">
        <v>2018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 t="s">
        <v>313</v>
      </c>
    </row>
    <row r="68" spans="1:49" s="105" customFormat="1" ht="186" customHeight="1">
      <c r="A68" s="63">
        <v>7</v>
      </c>
      <c r="B68" s="63">
        <v>63</v>
      </c>
      <c r="C68" s="63" t="s">
        <v>124</v>
      </c>
      <c r="D68" s="78" t="s">
        <v>182</v>
      </c>
      <c r="E68" s="63" t="s">
        <v>153</v>
      </c>
      <c r="F68" s="63">
        <v>1</v>
      </c>
      <c r="G68" s="67" t="s">
        <v>262</v>
      </c>
      <c r="H68" s="13" t="s">
        <v>110</v>
      </c>
      <c r="I68" s="13" t="s">
        <v>110</v>
      </c>
      <c r="J68" s="109">
        <v>2</v>
      </c>
      <c r="K68" s="63"/>
      <c r="L68" s="63"/>
      <c r="M68" s="63" t="s">
        <v>183</v>
      </c>
      <c r="N68" s="63" t="s">
        <v>184</v>
      </c>
      <c r="O68" s="93">
        <v>570.14382000000001</v>
      </c>
      <c r="P68" s="63"/>
      <c r="Q68" s="93">
        <v>570.14382000000001</v>
      </c>
      <c r="R68" s="93">
        <v>672.76971000000003</v>
      </c>
      <c r="S68" s="78" t="s">
        <v>120</v>
      </c>
      <c r="T68" s="78" t="s">
        <v>124</v>
      </c>
      <c r="U68" s="78" t="s">
        <v>122</v>
      </c>
      <c r="V68" s="82" t="s">
        <v>263</v>
      </c>
      <c r="W68" s="82" t="s">
        <v>263</v>
      </c>
      <c r="X68" s="13"/>
      <c r="Y68" s="14"/>
      <c r="Z68" s="14"/>
      <c r="AA68" s="14"/>
      <c r="AB68" s="67" t="s">
        <v>262</v>
      </c>
      <c r="AC68" s="104" t="s">
        <v>134</v>
      </c>
      <c r="AD68" s="67">
        <v>876</v>
      </c>
      <c r="AE68" s="67" t="s">
        <v>111</v>
      </c>
      <c r="AF68" s="67">
        <v>1</v>
      </c>
      <c r="AG68" s="95">
        <v>71415000000</v>
      </c>
      <c r="AH68" s="67" t="s">
        <v>266</v>
      </c>
      <c r="AI68" s="82" t="s">
        <v>263</v>
      </c>
      <c r="AJ68" s="82" t="s">
        <v>263</v>
      </c>
      <c r="AK68" s="82" t="s">
        <v>142</v>
      </c>
      <c r="AL68" s="63">
        <v>2018</v>
      </c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 t="s">
        <v>313</v>
      </c>
    </row>
    <row r="69" spans="1:49" s="105" customFormat="1" ht="186" customHeight="1">
      <c r="A69" s="63">
        <v>7</v>
      </c>
      <c r="B69" s="63">
        <v>64</v>
      </c>
      <c r="C69" s="63" t="s">
        <v>124</v>
      </c>
      <c r="D69" s="78" t="s">
        <v>181</v>
      </c>
      <c r="E69" s="63" t="s">
        <v>176</v>
      </c>
      <c r="F69" s="63">
        <v>1</v>
      </c>
      <c r="G69" s="67" t="s">
        <v>264</v>
      </c>
      <c r="H69" s="13" t="s">
        <v>103</v>
      </c>
      <c r="I69" s="13" t="s">
        <v>103</v>
      </c>
      <c r="J69" s="109">
        <v>1</v>
      </c>
      <c r="K69" s="2" t="s">
        <v>200</v>
      </c>
      <c r="L69" s="63"/>
      <c r="M69" s="63" t="s">
        <v>183</v>
      </c>
      <c r="N69" s="63" t="s">
        <v>184</v>
      </c>
      <c r="O69" s="93">
        <v>307.02870000000001</v>
      </c>
      <c r="P69" s="63"/>
      <c r="Q69" s="93">
        <v>307.02870000000001</v>
      </c>
      <c r="R69" s="93">
        <v>362.29387000000003</v>
      </c>
      <c r="S69" s="78" t="s">
        <v>118</v>
      </c>
      <c r="T69" s="78" t="s">
        <v>124</v>
      </c>
      <c r="U69" s="78" t="s">
        <v>123</v>
      </c>
      <c r="V69" s="82" t="s">
        <v>139</v>
      </c>
      <c r="W69" s="82" t="s">
        <v>142</v>
      </c>
      <c r="X69" s="13"/>
      <c r="Y69" s="14"/>
      <c r="Z69" s="14"/>
      <c r="AA69" s="14"/>
      <c r="AB69" s="67" t="s">
        <v>264</v>
      </c>
      <c r="AC69" s="104" t="s">
        <v>134</v>
      </c>
      <c r="AD69" s="67">
        <v>876</v>
      </c>
      <c r="AE69" s="67" t="s">
        <v>111</v>
      </c>
      <c r="AF69" s="67">
        <v>1</v>
      </c>
      <c r="AG69" s="95">
        <v>71118000000</v>
      </c>
      <c r="AH69" s="67" t="s">
        <v>265</v>
      </c>
      <c r="AI69" s="82" t="s">
        <v>142</v>
      </c>
      <c r="AJ69" s="82" t="s">
        <v>142</v>
      </c>
      <c r="AK69" s="82" t="s">
        <v>148</v>
      </c>
      <c r="AL69" s="63">
        <v>2018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 t="s">
        <v>313</v>
      </c>
    </row>
    <row r="70" spans="1:49" s="105" customFormat="1" ht="186" customHeight="1">
      <c r="A70" s="63">
        <v>7</v>
      </c>
      <c r="B70" s="63">
        <v>65</v>
      </c>
      <c r="C70" s="63" t="s">
        <v>124</v>
      </c>
      <c r="D70" s="78" t="s">
        <v>179</v>
      </c>
      <c r="E70" s="63" t="s">
        <v>173</v>
      </c>
      <c r="F70" s="63">
        <v>1</v>
      </c>
      <c r="G70" s="67" t="s">
        <v>86</v>
      </c>
      <c r="H70" s="13" t="s">
        <v>101</v>
      </c>
      <c r="I70" s="13" t="s">
        <v>101</v>
      </c>
      <c r="J70" s="109">
        <v>2</v>
      </c>
      <c r="K70" s="63"/>
      <c r="L70" s="63"/>
      <c r="M70" s="63" t="s">
        <v>183</v>
      </c>
      <c r="N70" s="63" t="s">
        <v>184</v>
      </c>
      <c r="O70" s="93">
        <v>2045.1480200000001</v>
      </c>
      <c r="P70" s="63"/>
      <c r="Q70" s="93">
        <v>2045.1480200000001</v>
      </c>
      <c r="R70" s="93">
        <v>2413.2746699999998</v>
      </c>
      <c r="S70" s="78" t="s">
        <v>118</v>
      </c>
      <c r="T70" s="78" t="s">
        <v>124</v>
      </c>
      <c r="U70" s="78" t="s">
        <v>122</v>
      </c>
      <c r="V70" s="82" t="s">
        <v>142</v>
      </c>
      <c r="W70" s="82" t="s">
        <v>142</v>
      </c>
      <c r="X70" s="13"/>
      <c r="Y70" s="14"/>
      <c r="Z70" s="14"/>
      <c r="AA70" s="14"/>
      <c r="AB70" s="67" t="s">
        <v>86</v>
      </c>
      <c r="AC70" s="104" t="s">
        <v>134</v>
      </c>
      <c r="AD70" s="67">
        <v>876</v>
      </c>
      <c r="AE70" s="67" t="s">
        <v>111</v>
      </c>
      <c r="AF70" s="67">
        <v>1</v>
      </c>
      <c r="AG70" s="95">
        <v>45000000</v>
      </c>
      <c r="AH70" s="67" t="s">
        <v>112</v>
      </c>
      <c r="AI70" s="82" t="s">
        <v>142</v>
      </c>
      <c r="AJ70" s="82" t="s">
        <v>142</v>
      </c>
      <c r="AK70" s="82" t="s">
        <v>145</v>
      </c>
      <c r="AL70" s="63">
        <v>2018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 t="s">
        <v>312</v>
      </c>
    </row>
    <row r="71" spans="1:49" s="105" customFormat="1" ht="186" customHeight="1">
      <c r="A71" s="63">
        <v>7</v>
      </c>
      <c r="B71" s="63">
        <v>66</v>
      </c>
      <c r="C71" s="63" t="s">
        <v>124</v>
      </c>
      <c r="D71" s="78" t="s">
        <v>181</v>
      </c>
      <c r="E71" s="63" t="s">
        <v>176</v>
      </c>
      <c r="F71" s="63">
        <v>1</v>
      </c>
      <c r="G71" s="67" t="s">
        <v>270</v>
      </c>
      <c r="H71" s="13" t="s">
        <v>103</v>
      </c>
      <c r="I71" s="13" t="s">
        <v>103</v>
      </c>
      <c r="J71" s="109">
        <v>1</v>
      </c>
      <c r="K71" s="2" t="s">
        <v>200</v>
      </c>
      <c r="L71" s="63"/>
      <c r="M71" s="63" t="s">
        <v>183</v>
      </c>
      <c r="N71" s="63" t="s">
        <v>184</v>
      </c>
      <c r="O71" s="93">
        <v>584.83479999999997</v>
      </c>
      <c r="P71" s="63"/>
      <c r="Q71" s="93">
        <v>584.83479999999997</v>
      </c>
      <c r="R71" s="93">
        <v>690.10505999999998</v>
      </c>
      <c r="S71" s="78" t="s">
        <v>118</v>
      </c>
      <c r="T71" s="78" t="s">
        <v>124</v>
      </c>
      <c r="U71" s="78" t="s">
        <v>123</v>
      </c>
      <c r="V71" s="82" t="s">
        <v>142</v>
      </c>
      <c r="W71" s="82" t="s">
        <v>142</v>
      </c>
      <c r="X71" s="13"/>
      <c r="Y71" s="14"/>
      <c r="Z71" s="14"/>
      <c r="AA71" s="14"/>
      <c r="AB71" s="67" t="s">
        <v>271</v>
      </c>
      <c r="AC71" s="104" t="s">
        <v>134</v>
      </c>
      <c r="AD71" s="67">
        <v>876</v>
      </c>
      <c r="AE71" s="67" t="s">
        <v>111</v>
      </c>
      <c r="AF71" s="67">
        <v>1</v>
      </c>
      <c r="AG71" s="95">
        <v>71138</v>
      </c>
      <c r="AH71" s="67" t="s">
        <v>272</v>
      </c>
      <c r="AI71" s="82" t="s">
        <v>142</v>
      </c>
      <c r="AJ71" s="82" t="s">
        <v>140</v>
      </c>
      <c r="AK71" s="82" t="s">
        <v>150</v>
      </c>
      <c r="AL71" s="63">
        <v>2018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 t="s">
        <v>312</v>
      </c>
    </row>
    <row r="72" spans="1:49" s="105" customFormat="1" ht="186" customHeight="1">
      <c r="A72" s="66">
        <v>7</v>
      </c>
      <c r="B72" s="66">
        <v>67</v>
      </c>
      <c r="C72" s="66" t="s">
        <v>124</v>
      </c>
      <c r="D72" s="84" t="s">
        <v>180</v>
      </c>
      <c r="E72" s="66" t="s">
        <v>175</v>
      </c>
      <c r="F72" s="66">
        <v>1</v>
      </c>
      <c r="G72" s="99" t="s">
        <v>273</v>
      </c>
      <c r="H72" s="65" t="s">
        <v>274</v>
      </c>
      <c r="I72" s="65" t="s">
        <v>274</v>
      </c>
      <c r="J72" s="110">
        <v>1</v>
      </c>
      <c r="K72" s="66" t="s">
        <v>201</v>
      </c>
      <c r="L72" s="66"/>
      <c r="M72" s="66" t="s">
        <v>183</v>
      </c>
      <c r="N72" s="66" t="s">
        <v>184</v>
      </c>
      <c r="O72" s="100">
        <v>11500</v>
      </c>
      <c r="P72" s="66"/>
      <c r="Q72" s="100">
        <v>11500</v>
      </c>
      <c r="R72" s="100">
        <v>11500</v>
      </c>
      <c r="S72" s="84" t="s">
        <v>121</v>
      </c>
      <c r="T72" s="84" t="s">
        <v>124</v>
      </c>
      <c r="U72" s="84" t="s">
        <v>122</v>
      </c>
      <c r="V72" s="96" t="s">
        <v>257</v>
      </c>
      <c r="W72" s="96" t="s">
        <v>144</v>
      </c>
      <c r="X72" s="65"/>
      <c r="Y72" s="27"/>
      <c r="Z72" s="27"/>
      <c r="AA72" s="27"/>
      <c r="AB72" s="99" t="s">
        <v>273</v>
      </c>
      <c r="AC72" s="106" t="s">
        <v>134</v>
      </c>
      <c r="AD72" s="99">
        <v>876</v>
      </c>
      <c r="AE72" s="99" t="s">
        <v>111</v>
      </c>
      <c r="AF72" s="99">
        <v>1</v>
      </c>
      <c r="AG72" s="103">
        <v>45000000</v>
      </c>
      <c r="AH72" s="99" t="s">
        <v>275</v>
      </c>
      <c r="AI72" s="96" t="s">
        <v>144</v>
      </c>
      <c r="AJ72" s="96" t="s">
        <v>144</v>
      </c>
      <c r="AK72" s="96" t="s">
        <v>276</v>
      </c>
      <c r="AL72" s="66">
        <v>2018</v>
      </c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 t="s">
        <v>310</v>
      </c>
    </row>
    <row r="73" spans="1:49" s="105" customFormat="1" ht="186" customHeight="1">
      <c r="A73" s="66">
        <v>7</v>
      </c>
      <c r="B73" s="66">
        <v>68</v>
      </c>
      <c r="C73" s="66" t="s">
        <v>124</v>
      </c>
      <c r="D73" s="84" t="s">
        <v>214</v>
      </c>
      <c r="E73" s="66" t="s">
        <v>153</v>
      </c>
      <c r="F73" s="66">
        <v>1</v>
      </c>
      <c r="G73" s="99" t="s">
        <v>283</v>
      </c>
      <c r="H73" s="65" t="s">
        <v>216</v>
      </c>
      <c r="I73" s="65" t="s">
        <v>216</v>
      </c>
      <c r="J73" s="110">
        <v>1</v>
      </c>
      <c r="K73" s="66"/>
      <c r="L73" s="66"/>
      <c r="M73" s="66"/>
      <c r="N73" s="66" t="s">
        <v>184</v>
      </c>
      <c r="O73" s="100">
        <v>93.938400000000001</v>
      </c>
      <c r="P73" s="66"/>
      <c r="Q73" s="100">
        <v>93.938400000000001</v>
      </c>
      <c r="R73" s="100">
        <v>110.8473</v>
      </c>
      <c r="S73" s="84" t="s">
        <v>126</v>
      </c>
      <c r="T73" s="84" t="s">
        <v>124</v>
      </c>
      <c r="U73" s="84"/>
      <c r="V73" s="96"/>
      <c r="W73" s="96"/>
      <c r="X73" s="65" t="s">
        <v>131</v>
      </c>
      <c r="Y73" s="27"/>
      <c r="Z73" s="27"/>
      <c r="AA73" s="27"/>
      <c r="AB73" s="99"/>
      <c r="AC73" s="106"/>
      <c r="AD73" s="99"/>
      <c r="AE73" s="99"/>
      <c r="AF73" s="99"/>
      <c r="AG73" s="103"/>
      <c r="AH73" s="99"/>
      <c r="AI73" s="96"/>
      <c r="AJ73" s="96"/>
      <c r="AK73" s="9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 t="s">
        <v>310</v>
      </c>
    </row>
    <row r="74" spans="1:49" s="105" customFormat="1" ht="186" customHeight="1">
      <c r="A74" s="66">
        <v>7</v>
      </c>
      <c r="B74" s="66">
        <v>69</v>
      </c>
      <c r="C74" s="66" t="s">
        <v>124</v>
      </c>
      <c r="D74" s="84" t="s">
        <v>181</v>
      </c>
      <c r="E74" s="66" t="s">
        <v>278</v>
      </c>
      <c r="F74" s="66">
        <v>1</v>
      </c>
      <c r="G74" s="99" t="s">
        <v>279</v>
      </c>
      <c r="H74" s="65" t="s">
        <v>107</v>
      </c>
      <c r="I74" s="65" t="s">
        <v>107</v>
      </c>
      <c r="J74" s="110">
        <v>2</v>
      </c>
      <c r="K74" s="66"/>
      <c r="L74" s="66"/>
      <c r="M74" s="66" t="s">
        <v>183</v>
      </c>
      <c r="N74" s="66" t="s">
        <v>184</v>
      </c>
      <c r="O74" s="100">
        <v>951.59321999999997</v>
      </c>
      <c r="P74" s="66"/>
      <c r="Q74" s="100">
        <v>951.59321999999997</v>
      </c>
      <c r="R74" s="100">
        <v>1122.8800000000001</v>
      </c>
      <c r="S74" s="84" t="s">
        <v>118</v>
      </c>
      <c r="T74" s="84" t="s">
        <v>124</v>
      </c>
      <c r="U74" s="84" t="s">
        <v>122</v>
      </c>
      <c r="V74" s="96" t="s">
        <v>140</v>
      </c>
      <c r="W74" s="96" t="s">
        <v>140</v>
      </c>
      <c r="X74" s="65"/>
      <c r="Y74" s="27"/>
      <c r="Z74" s="27"/>
      <c r="AA74" s="27"/>
      <c r="AB74" s="99" t="s">
        <v>279</v>
      </c>
      <c r="AC74" s="106" t="s">
        <v>134</v>
      </c>
      <c r="AD74" s="99">
        <v>876</v>
      </c>
      <c r="AE74" s="99" t="s">
        <v>280</v>
      </c>
      <c r="AF74" s="99">
        <v>1</v>
      </c>
      <c r="AG74" s="103">
        <v>45000000</v>
      </c>
      <c r="AH74" s="99" t="s">
        <v>281</v>
      </c>
      <c r="AI74" s="96" t="s">
        <v>144</v>
      </c>
      <c r="AJ74" s="96" t="s">
        <v>144</v>
      </c>
      <c r="AK74" s="96" t="s">
        <v>146</v>
      </c>
      <c r="AL74" s="66">
        <v>2018</v>
      </c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 t="s">
        <v>310</v>
      </c>
    </row>
    <row r="75" spans="1:49" s="105" customFormat="1" ht="186" customHeight="1">
      <c r="A75" s="66">
        <v>7</v>
      </c>
      <c r="B75" s="66">
        <v>70</v>
      </c>
      <c r="C75" s="66" t="s">
        <v>124</v>
      </c>
      <c r="D75" s="84" t="s">
        <v>181</v>
      </c>
      <c r="E75" s="66" t="s">
        <v>278</v>
      </c>
      <c r="F75" s="66">
        <v>1</v>
      </c>
      <c r="G75" s="99" t="s">
        <v>282</v>
      </c>
      <c r="H75" s="65" t="s">
        <v>107</v>
      </c>
      <c r="I75" s="65" t="s">
        <v>107</v>
      </c>
      <c r="J75" s="110">
        <v>2</v>
      </c>
      <c r="K75" s="66"/>
      <c r="L75" s="66"/>
      <c r="M75" s="66" t="s">
        <v>183</v>
      </c>
      <c r="N75" s="66" t="s">
        <v>184</v>
      </c>
      <c r="O75" s="100">
        <v>189.61864</v>
      </c>
      <c r="P75" s="66"/>
      <c r="Q75" s="100">
        <v>189.61864</v>
      </c>
      <c r="R75" s="100">
        <v>223.75</v>
      </c>
      <c r="S75" s="84" t="s">
        <v>118</v>
      </c>
      <c r="T75" s="84" t="s">
        <v>124</v>
      </c>
      <c r="U75" s="84" t="s">
        <v>122</v>
      </c>
      <c r="V75" s="96" t="s">
        <v>140</v>
      </c>
      <c r="W75" s="96" t="s">
        <v>140</v>
      </c>
      <c r="X75" s="65"/>
      <c r="Y75" s="27"/>
      <c r="Z75" s="27"/>
      <c r="AA75" s="27"/>
      <c r="AB75" s="99" t="s">
        <v>282</v>
      </c>
      <c r="AC75" s="106" t="s">
        <v>134</v>
      </c>
      <c r="AD75" s="99">
        <v>876</v>
      </c>
      <c r="AE75" s="99" t="s">
        <v>280</v>
      </c>
      <c r="AF75" s="99">
        <v>1</v>
      </c>
      <c r="AG75" s="103">
        <v>45000000</v>
      </c>
      <c r="AH75" s="99" t="s">
        <v>281</v>
      </c>
      <c r="AI75" s="96" t="s">
        <v>144</v>
      </c>
      <c r="AJ75" s="96" t="s">
        <v>144</v>
      </c>
      <c r="AK75" s="96" t="s">
        <v>146</v>
      </c>
      <c r="AL75" s="66">
        <v>2018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 t="s">
        <v>310</v>
      </c>
    </row>
    <row r="76" spans="1:49" s="107" customFormat="1" ht="186" customHeight="1">
      <c r="A76" s="63">
        <v>7</v>
      </c>
      <c r="B76" s="63">
        <v>71</v>
      </c>
      <c r="C76" s="63" t="s">
        <v>124</v>
      </c>
      <c r="D76" s="78" t="s">
        <v>181</v>
      </c>
      <c r="E76" s="63" t="s">
        <v>176</v>
      </c>
      <c r="F76" s="63">
        <v>1</v>
      </c>
      <c r="G76" s="67" t="s">
        <v>284</v>
      </c>
      <c r="H76" s="13" t="s">
        <v>103</v>
      </c>
      <c r="I76" s="13" t="s">
        <v>103</v>
      </c>
      <c r="J76" s="109">
        <v>2</v>
      </c>
      <c r="K76" s="2" t="s">
        <v>200</v>
      </c>
      <c r="L76" s="63"/>
      <c r="M76" s="63" t="s">
        <v>183</v>
      </c>
      <c r="N76" s="63" t="s">
        <v>184</v>
      </c>
      <c r="O76" s="93">
        <v>116.25075</v>
      </c>
      <c r="P76" s="63"/>
      <c r="Q76" s="93">
        <v>116.25075</v>
      </c>
      <c r="R76" s="93">
        <v>137.17589000000001</v>
      </c>
      <c r="S76" s="78" t="s">
        <v>118</v>
      </c>
      <c r="T76" s="78" t="s">
        <v>124</v>
      </c>
      <c r="U76" s="78" t="s">
        <v>123</v>
      </c>
      <c r="V76" s="82" t="s">
        <v>140</v>
      </c>
      <c r="W76" s="82" t="s">
        <v>144</v>
      </c>
      <c r="X76" s="13"/>
      <c r="Y76" s="14"/>
      <c r="Z76" s="14"/>
      <c r="AA76" s="14"/>
      <c r="AB76" s="67" t="s">
        <v>284</v>
      </c>
      <c r="AC76" s="104" t="s">
        <v>134</v>
      </c>
      <c r="AD76" s="67">
        <v>876</v>
      </c>
      <c r="AE76" s="67" t="s">
        <v>280</v>
      </c>
      <c r="AF76" s="67">
        <v>1</v>
      </c>
      <c r="AG76" s="95">
        <v>3000000000</v>
      </c>
      <c r="AH76" s="67" t="s">
        <v>285</v>
      </c>
      <c r="AI76" s="82" t="s">
        <v>144</v>
      </c>
      <c r="AJ76" s="82" t="s">
        <v>144</v>
      </c>
      <c r="AK76" s="82" t="s">
        <v>145</v>
      </c>
      <c r="AL76" s="63">
        <v>2018</v>
      </c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 t="s">
        <v>309</v>
      </c>
    </row>
    <row r="77" spans="1:49" s="107" customFormat="1" ht="186" customHeight="1">
      <c r="A77" s="63">
        <v>7</v>
      </c>
      <c r="B77" s="63">
        <v>72</v>
      </c>
      <c r="C77" s="63" t="s">
        <v>124</v>
      </c>
      <c r="D77" s="78" t="s">
        <v>181</v>
      </c>
      <c r="E77" s="63" t="s">
        <v>176</v>
      </c>
      <c r="F77" s="63">
        <v>1</v>
      </c>
      <c r="G77" s="67" t="s">
        <v>286</v>
      </c>
      <c r="H77" s="13" t="s">
        <v>103</v>
      </c>
      <c r="I77" s="13" t="s">
        <v>103</v>
      </c>
      <c r="J77" s="109">
        <v>2</v>
      </c>
      <c r="K77" s="2" t="s">
        <v>200</v>
      </c>
      <c r="L77" s="63"/>
      <c r="M77" s="63" t="s">
        <v>183</v>
      </c>
      <c r="N77" s="63" t="s">
        <v>184</v>
      </c>
      <c r="O77" s="93">
        <v>1240.1532</v>
      </c>
      <c r="P77" s="63"/>
      <c r="Q77" s="93">
        <v>1240.1532</v>
      </c>
      <c r="R77" s="93">
        <v>1463.38078</v>
      </c>
      <c r="S77" s="78" t="s">
        <v>118</v>
      </c>
      <c r="T77" s="78" t="s">
        <v>124</v>
      </c>
      <c r="U77" s="78" t="s">
        <v>123</v>
      </c>
      <c r="V77" s="82" t="s">
        <v>140</v>
      </c>
      <c r="W77" s="82" t="s">
        <v>144</v>
      </c>
      <c r="X77" s="13"/>
      <c r="Y77" s="14"/>
      <c r="Z77" s="14"/>
      <c r="AA77" s="14"/>
      <c r="AB77" s="67" t="s">
        <v>286</v>
      </c>
      <c r="AC77" s="104" t="s">
        <v>134</v>
      </c>
      <c r="AD77" s="67">
        <v>876</v>
      </c>
      <c r="AE77" s="67" t="s">
        <v>280</v>
      </c>
      <c r="AF77" s="67">
        <v>1</v>
      </c>
      <c r="AG77" s="95">
        <v>71136000000</v>
      </c>
      <c r="AH77" s="67" t="s">
        <v>287</v>
      </c>
      <c r="AI77" s="82" t="s">
        <v>144</v>
      </c>
      <c r="AJ77" s="82" t="s">
        <v>144</v>
      </c>
      <c r="AK77" s="82" t="s">
        <v>237</v>
      </c>
      <c r="AL77" s="63">
        <v>2018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 t="s">
        <v>308</v>
      </c>
    </row>
    <row r="78" spans="1:49" s="107" customFormat="1" ht="186" customHeight="1">
      <c r="A78" s="63">
        <v>7</v>
      </c>
      <c r="B78" s="63">
        <v>73</v>
      </c>
      <c r="C78" s="63" t="s">
        <v>124</v>
      </c>
      <c r="D78" s="78" t="s">
        <v>182</v>
      </c>
      <c r="E78" s="63" t="s">
        <v>153</v>
      </c>
      <c r="F78" s="63">
        <v>1</v>
      </c>
      <c r="G78" s="67" t="s">
        <v>288</v>
      </c>
      <c r="H78" s="13" t="s">
        <v>110</v>
      </c>
      <c r="I78" s="13" t="s">
        <v>110</v>
      </c>
      <c r="J78" s="109">
        <v>2</v>
      </c>
      <c r="K78" s="63"/>
      <c r="L78" s="63"/>
      <c r="M78" s="63" t="s">
        <v>183</v>
      </c>
      <c r="N78" s="63" t="s">
        <v>184</v>
      </c>
      <c r="O78" s="93">
        <v>335.07191</v>
      </c>
      <c r="P78" s="63"/>
      <c r="Q78" s="93">
        <v>335.07191</v>
      </c>
      <c r="R78" s="93">
        <v>395.38484999999997</v>
      </c>
      <c r="S78" s="78" t="s">
        <v>120</v>
      </c>
      <c r="T78" s="78" t="s">
        <v>124</v>
      </c>
      <c r="U78" s="78" t="s">
        <v>122</v>
      </c>
      <c r="V78" s="82" t="s">
        <v>140</v>
      </c>
      <c r="W78" s="82" t="s">
        <v>144</v>
      </c>
      <c r="X78" s="13"/>
      <c r="Y78" s="14"/>
      <c r="Z78" s="14"/>
      <c r="AA78" s="14"/>
      <c r="AB78" s="67" t="s">
        <v>288</v>
      </c>
      <c r="AC78" s="104" t="s">
        <v>134</v>
      </c>
      <c r="AD78" s="67">
        <v>876</v>
      </c>
      <c r="AE78" s="67" t="s">
        <v>280</v>
      </c>
      <c r="AF78" s="67">
        <v>1</v>
      </c>
      <c r="AG78" s="95">
        <v>71415000000</v>
      </c>
      <c r="AH78" s="67" t="s">
        <v>289</v>
      </c>
      <c r="AI78" s="82" t="s">
        <v>144</v>
      </c>
      <c r="AJ78" s="82" t="s">
        <v>144</v>
      </c>
      <c r="AK78" s="82" t="s">
        <v>246</v>
      </c>
      <c r="AL78" s="63">
        <v>2018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 t="s">
        <v>308</v>
      </c>
    </row>
    <row r="79" spans="1:49" s="107" customFormat="1" ht="186" customHeight="1">
      <c r="A79" s="2">
        <v>7</v>
      </c>
      <c r="B79" s="63">
        <v>74</v>
      </c>
      <c r="C79" s="63" t="s">
        <v>124</v>
      </c>
      <c r="D79" s="78" t="s">
        <v>290</v>
      </c>
      <c r="E79" s="63" t="s">
        <v>278</v>
      </c>
      <c r="F79" s="63">
        <v>1</v>
      </c>
      <c r="G79" s="67" t="s">
        <v>291</v>
      </c>
      <c r="H79" s="113" t="s">
        <v>298</v>
      </c>
      <c r="I79" s="13" t="s">
        <v>292</v>
      </c>
      <c r="J79" s="109">
        <v>2</v>
      </c>
      <c r="K79" s="63"/>
      <c r="L79" s="63" t="s">
        <v>123</v>
      </c>
      <c r="M79" s="63" t="s">
        <v>183</v>
      </c>
      <c r="N79" s="63" t="s">
        <v>184</v>
      </c>
      <c r="O79" s="93">
        <v>102950.65339000001</v>
      </c>
      <c r="P79" s="63"/>
      <c r="Q79" s="93">
        <v>102950.65339000001</v>
      </c>
      <c r="R79" s="93">
        <v>121481.77099999999</v>
      </c>
      <c r="S79" s="78" t="s">
        <v>121</v>
      </c>
      <c r="T79" s="78" t="s">
        <v>124</v>
      </c>
      <c r="U79" s="78" t="s">
        <v>122</v>
      </c>
      <c r="V79" s="112" t="s">
        <v>144</v>
      </c>
      <c r="W79" s="112" t="s">
        <v>246</v>
      </c>
      <c r="X79" s="13"/>
      <c r="Y79" s="14"/>
      <c r="Z79" s="14"/>
      <c r="AA79" s="14"/>
      <c r="AB79" s="67" t="s">
        <v>291</v>
      </c>
      <c r="AC79" s="104" t="s">
        <v>134</v>
      </c>
      <c r="AD79" s="13">
        <v>726</v>
      </c>
      <c r="AE79" s="13" t="s">
        <v>293</v>
      </c>
      <c r="AF79" s="13">
        <v>6</v>
      </c>
      <c r="AG79" s="95">
        <v>40000000000</v>
      </c>
      <c r="AH79" s="67" t="s">
        <v>294</v>
      </c>
      <c r="AI79" s="82" t="s">
        <v>246</v>
      </c>
      <c r="AJ79" s="82" t="s">
        <v>295</v>
      </c>
      <c r="AK79" s="82" t="s">
        <v>145</v>
      </c>
      <c r="AL79" s="63">
        <v>2018</v>
      </c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 t="s">
        <v>328</v>
      </c>
    </row>
    <row r="80" spans="1:49" s="107" customFormat="1" ht="186" customHeight="1">
      <c r="A80" s="63">
        <v>7</v>
      </c>
      <c r="B80" s="63">
        <v>75</v>
      </c>
      <c r="C80" s="63" t="s">
        <v>124</v>
      </c>
      <c r="D80" s="78" t="s">
        <v>290</v>
      </c>
      <c r="E80" s="63" t="s">
        <v>278</v>
      </c>
      <c r="F80" s="63">
        <v>1</v>
      </c>
      <c r="G80" s="67" t="s">
        <v>296</v>
      </c>
      <c r="H80" s="113" t="s">
        <v>297</v>
      </c>
      <c r="I80" s="118">
        <v>40539</v>
      </c>
      <c r="J80" s="108">
        <v>2</v>
      </c>
      <c r="K80" s="63"/>
      <c r="L80" s="63" t="s">
        <v>123</v>
      </c>
      <c r="M80" s="63" t="s">
        <v>183</v>
      </c>
      <c r="N80" s="63" t="s">
        <v>184</v>
      </c>
      <c r="O80" s="93">
        <v>78813.55932</v>
      </c>
      <c r="P80" s="63"/>
      <c r="Q80" s="93">
        <v>78813.55932</v>
      </c>
      <c r="R80" s="93">
        <v>87100</v>
      </c>
      <c r="S80" s="78" t="s">
        <v>121</v>
      </c>
      <c r="T80" s="78" t="s">
        <v>124</v>
      </c>
      <c r="U80" s="78" t="s">
        <v>122</v>
      </c>
      <c r="V80" s="82" t="s">
        <v>246</v>
      </c>
      <c r="W80" s="82" t="s">
        <v>141</v>
      </c>
      <c r="X80" s="67"/>
      <c r="Y80" s="78"/>
      <c r="Z80" s="78"/>
      <c r="AA80" s="78"/>
      <c r="AB80" s="67" t="s">
        <v>296</v>
      </c>
      <c r="AC80" s="104" t="s">
        <v>134</v>
      </c>
      <c r="AD80" s="67">
        <v>876</v>
      </c>
      <c r="AE80" s="67" t="s">
        <v>280</v>
      </c>
      <c r="AF80" s="67">
        <v>31</v>
      </c>
      <c r="AG80" s="95">
        <v>40000000000</v>
      </c>
      <c r="AH80" s="67" t="s">
        <v>294</v>
      </c>
      <c r="AI80" s="82" t="s">
        <v>143</v>
      </c>
      <c r="AJ80" s="82" t="s">
        <v>143</v>
      </c>
      <c r="AK80" s="82" t="s">
        <v>248</v>
      </c>
      <c r="AL80" s="63">
        <v>2018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 t="s">
        <v>328</v>
      </c>
    </row>
    <row r="81" spans="1:49" s="107" customFormat="1" ht="186" customHeight="1">
      <c r="A81" s="2">
        <v>7</v>
      </c>
      <c r="B81" s="63">
        <v>76</v>
      </c>
      <c r="C81" s="63" t="s">
        <v>124</v>
      </c>
      <c r="D81" s="78" t="s">
        <v>299</v>
      </c>
      <c r="E81" s="63" t="s">
        <v>153</v>
      </c>
      <c r="F81" s="63">
        <v>1</v>
      </c>
      <c r="G81" s="67" t="s">
        <v>304</v>
      </c>
      <c r="H81" s="113" t="s">
        <v>110</v>
      </c>
      <c r="I81" s="111" t="s">
        <v>110</v>
      </c>
      <c r="J81" s="109">
        <v>1</v>
      </c>
      <c r="K81" s="63"/>
      <c r="L81" s="63"/>
      <c r="M81" s="63" t="s">
        <v>183</v>
      </c>
      <c r="N81" s="63" t="s">
        <v>184</v>
      </c>
      <c r="O81" s="93">
        <v>1216.6666700000001</v>
      </c>
      <c r="P81" s="63"/>
      <c r="Q81" s="93">
        <v>1216.6666700000001</v>
      </c>
      <c r="R81" s="93">
        <v>1435.6666700000001</v>
      </c>
      <c r="S81" s="78" t="s">
        <v>118</v>
      </c>
      <c r="T81" s="78" t="s">
        <v>124</v>
      </c>
      <c r="U81" s="78" t="s">
        <v>122</v>
      </c>
      <c r="V81" s="112" t="s">
        <v>144</v>
      </c>
      <c r="W81" s="112" t="s">
        <v>246</v>
      </c>
      <c r="X81" s="13"/>
      <c r="Y81" s="14"/>
      <c r="Z81" s="14"/>
      <c r="AA81" s="14"/>
      <c r="AB81" s="67" t="s">
        <v>300</v>
      </c>
      <c r="AC81" s="104" t="s">
        <v>134</v>
      </c>
      <c r="AD81" s="13">
        <v>876</v>
      </c>
      <c r="AE81" s="13" t="s">
        <v>280</v>
      </c>
      <c r="AF81" s="13">
        <v>1</v>
      </c>
      <c r="AG81" s="95">
        <v>92401000000</v>
      </c>
      <c r="AH81" s="67" t="s">
        <v>303</v>
      </c>
      <c r="AI81" s="82" t="s">
        <v>246</v>
      </c>
      <c r="AJ81" s="82" t="s">
        <v>246</v>
      </c>
      <c r="AK81" s="82" t="s">
        <v>141</v>
      </c>
      <c r="AL81" s="63">
        <v>2018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 t="s">
        <v>307</v>
      </c>
    </row>
    <row r="82" spans="1:49" s="107" customFormat="1" ht="186" customHeight="1">
      <c r="A82" s="2">
        <v>7</v>
      </c>
      <c r="B82" s="63">
        <v>77</v>
      </c>
      <c r="C82" s="63" t="s">
        <v>124</v>
      </c>
      <c r="D82" s="78" t="s">
        <v>299</v>
      </c>
      <c r="E82" s="63" t="s">
        <v>153</v>
      </c>
      <c r="F82" s="63">
        <v>1</v>
      </c>
      <c r="G82" s="67" t="s">
        <v>305</v>
      </c>
      <c r="H82" s="113" t="s">
        <v>110</v>
      </c>
      <c r="I82" s="111" t="s">
        <v>110</v>
      </c>
      <c r="J82" s="109">
        <v>1</v>
      </c>
      <c r="K82" s="63"/>
      <c r="L82" s="63"/>
      <c r="M82" s="63" t="s">
        <v>183</v>
      </c>
      <c r="N82" s="63" t="s">
        <v>184</v>
      </c>
      <c r="O82" s="93">
        <v>810.50846999999999</v>
      </c>
      <c r="P82" s="63"/>
      <c r="Q82" s="93">
        <v>810.50846999999999</v>
      </c>
      <c r="R82" s="93">
        <v>956.39999</v>
      </c>
      <c r="S82" s="78" t="s">
        <v>118</v>
      </c>
      <c r="T82" s="78" t="s">
        <v>124</v>
      </c>
      <c r="U82" s="78" t="s">
        <v>122</v>
      </c>
      <c r="V82" s="112" t="s">
        <v>144</v>
      </c>
      <c r="W82" s="112" t="s">
        <v>246</v>
      </c>
      <c r="X82" s="13"/>
      <c r="Y82" s="14"/>
      <c r="Z82" s="14"/>
      <c r="AA82" s="14"/>
      <c r="AB82" s="67" t="s">
        <v>301</v>
      </c>
      <c r="AC82" s="104" t="s">
        <v>134</v>
      </c>
      <c r="AD82" s="13">
        <v>876</v>
      </c>
      <c r="AE82" s="13" t="s">
        <v>280</v>
      </c>
      <c r="AF82" s="13">
        <v>1</v>
      </c>
      <c r="AG82" s="95">
        <v>92401000000</v>
      </c>
      <c r="AH82" s="67" t="s">
        <v>303</v>
      </c>
      <c r="AI82" s="82" t="s">
        <v>246</v>
      </c>
      <c r="AJ82" s="82" t="s">
        <v>246</v>
      </c>
      <c r="AK82" s="82" t="s">
        <v>141</v>
      </c>
      <c r="AL82" s="63">
        <v>2018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 t="s">
        <v>307</v>
      </c>
    </row>
    <row r="83" spans="1:49" s="107" customFormat="1" ht="186" customHeight="1">
      <c r="A83" s="2">
        <v>7</v>
      </c>
      <c r="B83" s="63">
        <v>78</v>
      </c>
      <c r="C83" s="63" t="s">
        <v>124</v>
      </c>
      <c r="D83" s="78" t="s">
        <v>182</v>
      </c>
      <c r="E83" s="63" t="s">
        <v>153</v>
      </c>
      <c r="F83" s="63">
        <v>1</v>
      </c>
      <c r="G83" s="67" t="s">
        <v>302</v>
      </c>
      <c r="H83" s="113" t="s">
        <v>110</v>
      </c>
      <c r="I83" s="111" t="s">
        <v>110</v>
      </c>
      <c r="J83" s="109">
        <v>1</v>
      </c>
      <c r="K83" s="63"/>
      <c r="L83" s="63"/>
      <c r="M83" s="63" t="s">
        <v>183</v>
      </c>
      <c r="N83" s="63" t="s">
        <v>184</v>
      </c>
      <c r="O83" s="93">
        <v>209.71751</v>
      </c>
      <c r="P83" s="63"/>
      <c r="Q83" s="93">
        <v>209.71751</v>
      </c>
      <c r="R83" s="93">
        <v>247.46665999999999</v>
      </c>
      <c r="S83" s="78" t="s">
        <v>118</v>
      </c>
      <c r="T83" s="78" t="s">
        <v>124</v>
      </c>
      <c r="U83" s="78" t="s">
        <v>122</v>
      </c>
      <c r="V83" s="112" t="s">
        <v>144</v>
      </c>
      <c r="W83" s="112" t="s">
        <v>246</v>
      </c>
      <c r="X83" s="13"/>
      <c r="Y83" s="14"/>
      <c r="Z83" s="14"/>
      <c r="AA83" s="14"/>
      <c r="AB83" s="67" t="s">
        <v>302</v>
      </c>
      <c r="AC83" s="104" t="s">
        <v>134</v>
      </c>
      <c r="AD83" s="13">
        <v>876</v>
      </c>
      <c r="AE83" s="13" t="s">
        <v>280</v>
      </c>
      <c r="AF83" s="13">
        <v>1</v>
      </c>
      <c r="AG83" s="95">
        <v>45268569000</v>
      </c>
      <c r="AH83" s="67" t="s">
        <v>112</v>
      </c>
      <c r="AI83" s="82" t="s">
        <v>246</v>
      </c>
      <c r="AJ83" s="82" t="s">
        <v>246</v>
      </c>
      <c r="AK83" s="82" t="s">
        <v>246</v>
      </c>
      <c r="AL83" s="63">
        <v>2018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 t="s">
        <v>307</v>
      </c>
    </row>
    <row r="84" spans="1:49" s="105" customFormat="1" ht="186" customHeight="1">
      <c r="A84" s="2">
        <v>7</v>
      </c>
      <c r="B84" s="63">
        <v>79</v>
      </c>
      <c r="C84" s="63" t="s">
        <v>124</v>
      </c>
      <c r="D84" s="78" t="s">
        <v>181</v>
      </c>
      <c r="E84" s="63" t="s">
        <v>176</v>
      </c>
      <c r="F84" s="63">
        <v>1</v>
      </c>
      <c r="G84" s="67" t="s">
        <v>330</v>
      </c>
      <c r="H84" s="13" t="s">
        <v>103</v>
      </c>
      <c r="I84" s="13" t="s">
        <v>103</v>
      </c>
      <c r="J84" s="109">
        <v>1</v>
      </c>
      <c r="K84" s="63" t="s">
        <v>200</v>
      </c>
      <c r="L84" s="63"/>
      <c r="M84" s="63" t="s">
        <v>183</v>
      </c>
      <c r="N84" s="63" t="s">
        <v>184</v>
      </c>
      <c r="O84" s="93">
        <v>335.34863999999999</v>
      </c>
      <c r="P84" s="63"/>
      <c r="Q84" s="93">
        <v>335.34863999999999</v>
      </c>
      <c r="R84" s="93">
        <v>395.71140000000003</v>
      </c>
      <c r="S84" s="78" t="s">
        <v>118</v>
      </c>
      <c r="T84" s="78" t="s">
        <v>124</v>
      </c>
      <c r="U84" s="78" t="s">
        <v>123</v>
      </c>
      <c r="V84" s="112" t="s">
        <v>246</v>
      </c>
      <c r="W84" s="112" t="s">
        <v>246</v>
      </c>
      <c r="X84" s="13"/>
      <c r="Y84" s="14"/>
      <c r="Z84" s="14"/>
      <c r="AA84" s="14"/>
      <c r="AB84" s="67" t="s">
        <v>331</v>
      </c>
      <c r="AC84" s="104" t="s">
        <v>134</v>
      </c>
      <c r="AD84" s="13">
        <v>876</v>
      </c>
      <c r="AE84" s="13" t="s">
        <v>280</v>
      </c>
      <c r="AF84" s="13">
        <v>1</v>
      </c>
      <c r="AG84" s="17">
        <v>71000000</v>
      </c>
      <c r="AH84" s="12" t="s">
        <v>234</v>
      </c>
      <c r="AI84" s="82" t="s">
        <v>141</v>
      </c>
      <c r="AJ84" s="82" t="s">
        <v>141</v>
      </c>
      <c r="AK84" s="82" t="s">
        <v>151</v>
      </c>
      <c r="AL84" s="63">
        <v>2018</v>
      </c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</row>
    <row r="85" spans="1:49" s="105" customFormat="1" ht="186" customHeight="1">
      <c r="A85" s="2">
        <v>7</v>
      </c>
      <c r="B85" s="63">
        <v>80</v>
      </c>
      <c r="C85" s="63" t="s">
        <v>124</v>
      </c>
      <c r="D85" s="78" t="s">
        <v>181</v>
      </c>
      <c r="E85" s="63" t="s">
        <v>176</v>
      </c>
      <c r="F85" s="63">
        <v>1</v>
      </c>
      <c r="G85" s="67" t="s">
        <v>334</v>
      </c>
      <c r="H85" s="13" t="s">
        <v>103</v>
      </c>
      <c r="I85" s="13" t="s">
        <v>103</v>
      </c>
      <c r="J85" s="109">
        <v>1</v>
      </c>
      <c r="K85" s="63" t="s">
        <v>200</v>
      </c>
      <c r="L85" s="63"/>
      <c r="M85" s="63" t="s">
        <v>183</v>
      </c>
      <c r="N85" s="63" t="s">
        <v>184</v>
      </c>
      <c r="O85" s="93" t="s">
        <v>332</v>
      </c>
      <c r="P85" s="63"/>
      <c r="Q85" s="93" t="s">
        <v>332</v>
      </c>
      <c r="R85" s="93">
        <v>911.46936000000005</v>
      </c>
      <c r="S85" s="78" t="s">
        <v>118</v>
      </c>
      <c r="T85" s="78" t="s">
        <v>124</v>
      </c>
      <c r="U85" s="78" t="s">
        <v>123</v>
      </c>
      <c r="V85" s="112" t="s">
        <v>246</v>
      </c>
      <c r="W85" s="112" t="s">
        <v>246</v>
      </c>
      <c r="X85" s="13"/>
      <c r="Y85" s="14"/>
      <c r="Z85" s="14"/>
      <c r="AA85" s="14"/>
      <c r="AB85" s="67" t="s">
        <v>335</v>
      </c>
      <c r="AC85" s="104" t="s">
        <v>134</v>
      </c>
      <c r="AD85" s="13">
        <v>876</v>
      </c>
      <c r="AE85" s="13" t="s">
        <v>280</v>
      </c>
      <c r="AF85" s="13">
        <v>1</v>
      </c>
      <c r="AG85" s="17">
        <v>71176000000</v>
      </c>
      <c r="AH85" s="69" t="s">
        <v>333</v>
      </c>
      <c r="AI85" s="82" t="s">
        <v>141</v>
      </c>
      <c r="AJ85" s="82" t="s">
        <v>141</v>
      </c>
      <c r="AK85" s="82" t="s">
        <v>151</v>
      </c>
      <c r="AL85" s="63">
        <v>2018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</row>
    <row r="86" spans="1:49" s="105" customFormat="1" ht="186" customHeight="1">
      <c r="A86" s="2">
        <v>7</v>
      </c>
      <c r="B86" s="63">
        <v>81</v>
      </c>
      <c r="C86" s="63" t="s">
        <v>124</v>
      </c>
      <c r="D86" s="18" t="s">
        <v>177</v>
      </c>
      <c r="E86" s="2" t="s">
        <v>172</v>
      </c>
      <c r="F86" s="2">
        <v>1</v>
      </c>
      <c r="G86" s="67" t="s">
        <v>336</v>
      </c>
      <c r="H86" s="13" t="s">
        <v>104</v>
      </c>
      <c r="I86" s="13" t="s">
        <v>104</v>
      </c>
      <c r="J86" s="109">
        <v>1</v>
      </c>
      <c r="K86" s="63"/>
      <c r="L86" s="63"/>
      <c r="M86" s="63" t="s">
        <v>183</v>
      </c>
      <c r="N86" s="63" t="s">
        <v>184</v>
      </c>
      <c r="O86" s="93">
        <v>69.466099999999997</v>
      </c>
      <c r="P86" s="63"/>
      <c r="Q86" s="93">
        <v>69.466099999999997</v>
      </c>
      <c r="R86" s="93">
        <v>81.97</v>
      </c>
      <c r="S86" s="78" t="s">
        <v>126</v>
      </c>
      <c r="T86" s="78" t="s">
        <v>124</v>
      </c>
      <c r="U86" s="78" t="s">
        <v>123</v>
      </c>
      <c r="V86" s="112" t="s">
        <v>246</v>
      </c>
      <c r="W86" s="112"/>
      <c r="X86" s="13"/>
      <c r="Y86" s="14"/>
      <c r="Z86" s="14"/>
      <c r="AA86" s="14"/>
      <c r="AB86" s="67" t="s">
        <v>336</v>
      </c>
      <c r="AC86" s="104" t="s">
        <v>134</v>
      </c>
      <c r="AD86" s="13">
        <v>876</v>
      </c>
      <c r="AE86" s="13" t="s">
        <v>280</v>
      </c>
      <c r="AF86" s="13">
        <v>1</v>
      </c>
      <c r="AG86" s="17">
        <v>45000000</v>
      </c>
      <c r="AH86" s="12" t="s">
        <v>112</v>
      </c>
      <c r="AI86" s="82"/>
      <c r="AJ86" s="82"/>
      <c r="AK86" s="82" t="s">
        <v>143</v>
      </c>
      <c r="AL86" s="63">
        <v>2018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1:49" s="105" customFormat="1" ht="186" customHeight="1">
      <c r="A87" s="2">
        <v>7</v>
      </c>
      <c r="B87" s="63">
        <v>82</v>
      </c>
      <c r="C87" s="63" t="s">
        <v>124</v>
      </c>
      <c r="D87" s="78" t="s">
        <v>182</v>
      </c>
      <c r="E87" s="63" t="s">
        <v>153</v>
      </c>
      <c r="F87" s="63">
        <v>1</v>
      </c>
      <c r="G87" s="67" t="s">
        <v>338</v>
      </c>
      <c r="H87" s="67" t="s">
        <v>110</v>
      </c>
      <c r="I87" s="67" t="s">
        <v>110</v>
      </c>
      <c r="J87" s="109">
        <v>1</v>
      </c>
      <c r="K87" s="63"/>
      <c r="L87" s="63"/>
      <c r="M87" s="63" t="s">
        <v>183</v>
      </c>
      <c r="N87" s="63" t="s">
        <v>184</v>
      </c>
      <c r="O87" s="93">
        <v>331.73200000000003</v>
      </c>
      <c r="P87" s="63"/>
      <c r="Q87" s="93">
        <v>331.73200000000003</v>
      </c>
      <c r="R87" s="93">
        <v>391.44376</v>
      </c>
      <c r="S87" s="78" t="s">
        <v>126</v>
      </c>
      <c r="T87" s="78" t="s">
        <v>124</v>
      </c>
      <c r="U87" s="78" t="s">
        <v>123</v>
      </c>
      <c r="V87" s="112" t="s">
        <v>246</v>
      </c>
      <c r="W87" s="112" t="s">
        <v>246</v>
      </c>
      <c r="X87" s="13" t="s">
        <v>339</v>
      </c>
      <c r="Y87" s="14" t="s">
        <v>340</v>
      </c>
      <c r="Z87" s="14" t="s">
        <v>341</v>
      </c>
      <c r="AA87" s="14" t="s">
        <v>342</v>
      </c>
      <c r="AB87" s="67" t="s">
        <v>338</v>
      </c>
      <c r="AC87" s="104" t="s">
        <v>134</v>
      </c>
      <c r="AD87" s="13">
        <v>876</v>
      </c>
      <c r="AE87" s="13" t="s">
        <v>111</v>
      </c>
      <c r="AF87" s="13">
        <v>1</v>
      </c>
      <c r="AG87" s="95">
        <v>45000000</v>
      </c>
      <c r="AH87" s="12" t="s">
        <v>275</v>
      </c>
      <c r="AI87" s="82" t="s">
        <v>246</v>
      </c>
      <c r="AJ87" s="82" t="s">
        <v>246</v>
      </c>
      <c r="AK87" s="82" t="s">
        <v>145</v>
      </c>
      <c r="AL87" s="63">
        <v>2018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</row>
    <row r="88" spans="1:49" s="105" customFormat="1" ht="186" customHeight="1">
      <c r="A88" s="2">
        <v>7</v>
      </c>
      <c r="B88" s="63">
        <v>83</v>
      </c>
      <c r="C88" s="63" t="s">
        <v>124</v>
      </c>
      <c r="D88" s="78" t="s">
        <v>177</v>
      </c>
      <c r="E88" s="63" t="s">
        <v>175</v>
      </c>
      <c r="F88" s="63">
        <v>1</v>
      </c>
      <c r="G88" s="67" t="s">
        <v>345</v>
      </c>
      <c r="H88" s="67" t="s">
        <v>98</v>
      </c>
      <c r="I88" s="67" t="s">
        <v>98</v>
      </c>
      <c r="J88" s="109">
        <v>2</v>
      </c>
      <c r="K88" s="63"/>
      <c r="L88" s="63"/>
      <c r="M88" s="63" t="s">
        <v>183</v>
      </c>
      <c r="N88" s="63" t="s">
        <v>184</v>
      </c>
      <c r="O88" s="93">
        <v>16.2881</v>
      </c>
      <c r="P88" s="63"/>
      <c r="Q88" s="93">
        <v>16.2881</v>
      </c>
      <c r="R88" s="93">
        <v>19.21996</v>
      </c>
      <c r="S88" s="78" t="s">
        <v>126</v>
      </c>
      <c r="T88" s="78" t="s">
        <v>124</v>
      </c>
      <c r="U88" s="78"/>
      <c r="V88" s="112"/>
      <c r="W88" s="112"/>
      <c r="X88" s="13" t="s">
        <v>131</v>
      </c>
      <c r="Y88" s="14"/>
      <c r="Z88" s="14"/>
      <c r="AA88" s="14"/>
      <c r="AB88" s="67"/>
      <c r="AC88" s="104"/>
      <c r="AD88" s="13"/>
      <c r="AE88" s="13"/>
      <c r="AF88" s="13"/>
      <c r="AG88" s="95"/>
      <c r="AH88" s="12"/>
      <c r="AI88" s="82"/>
      <c r="AJ88" s="82"/>
      <c r="AK88" s="82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</row>
    <row r="89" spans="1:49" s="105" customFormat="1" ht="186" customHeight="1">
      <c r="A89" s="2">
        <v>7</v>
      </c>
      <c r="B89" s="63">
        <v>84</v>
      </c>
      <c r="C89" s="63" t="s">
        <v>124</v>
      </c>
      <c r="D89" s="78" t="s">
        <v>181</v>
      </c>
      <c r="E89" s="63" t="s">
        <v>176</v>
      </c>
      <c r="F89" s="63">
        <v>1</v>
      </c>
      <c r="G89" s="67" t="s">
        <v>346</v>
      </c>
      <c r="H89" s="67" t="s">
        <v>103</v>
      </c>
      <c r="I89" s="67" t="s">
        <v>103</v>
      </c>
      <c r="J89" s="109">
        <v>1</v>
      </c>
      <c r="K89" s="63" t="s">
        <v>200</v>
      </c>
      <c r="L89" s="63"/>
      <c r="M89" s="63" t="s">
        <v>183</v>
      </c>
      <c r="N89" s="63" t="s">
        <v>184</v>
      </c>
      <c r="O89" s="93">
        <v>1030.91175</v>
      </c>
      <c r="P89" s="63"/>
      <c r="Q89" s="93">
        <v>1030.91175</v>
      </c>
      <c r="R89" s="93">
        <v>1216.47587</v>
      </c>
      <c r="S89" s="78" t="s">
        <v>347</v>
      </c>
      <c r="T89" s="78" t="s">
        <v>124</v>
      </c>
      <c r="U89" s="78" t="s">
        <v>123</v>
      </c>
      <c r="V89" s="112" t="s">
        <v>141</v>
      </c>
      <c r="W89" s="112" t="s">
        <v>141</v>
      </c>
      <c r="X89" s="13"/>
      <c r="Y89" s="14"/>
      <c r="Z89" s="14"/>
      <c r="AA89" s="14"/>
      <c r="AB89" s="67" t="s">
        <v>346</v>
      </c>
      <c r="AC89" s="104" t="s">
        <v>134</v>
      </c>
      <c r="AD89" s="13">
        <v>876</v>
      </c>
      <c r="AE89" s="13" t="s">
        <v>111</v>
      </c>
      <c r="AF89" s="13">
        <v>1</v>
      </c>
      <c r="AG89" s="12">
        <v>22701000</v>
      </c>
      <c r="AH89" s="12" t="s">
        <v>348</v>
      </c>
      <c r="AI89" s="82" t="s">
        <v>143</v>
      </c>
      <c r="AJ89" s="82" t="s">
        <v>143</v>
      </c>
      <c r="AK89" s="82" t="s">
        <v>349</v>
      </c>
      <c r="AL89" s="63">
        <v>2019</v>
      </c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</row>
    <row r="90" spans="1:49" s="105" customFormat="1" ht="186" customHeight="1">
      <c r="A90" s="2">
        <v>7</v>
      </c>
      <c r="B90" s="63">
        <v>85</v>
      </c>
      <c r="C90" s="63" t="s">
        <v>124</v>
      </c>
      <c r="D90" s="78" t="s">
        <v>181</v>
      </c>
      <c r="E90" s="63" t="s">
        <v>350</v>
      </c>
      <c r="F90" s="63">
        <v>1</v>
      </c>
      <c r="G90" s="67" t="s">
        <v>351</v>
      </c>
      <c r="H90" s="67" t="s">
        <v>352</v>
      </c>
      <c r="I90" s="67" t="s">
        <v>352</v>
      </c>
      <c r="J90" s="109">
        <v>1</v>
      </c>
      <c r="K90" s="63"/>
      <c r="L90" s="63"/>
      <c r="M90" s="63" t="s">
        <v>183</v>
      </c>
      <c r="N90" s="63" t="s">
        <v>184</v>
      </c>
      <c r="O90" s="93">
        <v>248396.67</v>
      </c>
      <c r="P90" s="63"/>
      <c r="Q90" s="93">
        <v>248396.67</v>
      </c>
      <c r="R90" s="93">
        <v>293108.07</v>
      </c>
      <c r="S90" s="78" t="s">
        <v>121</v>
      </c>
      <c r="T90" s="78" t="s">
        <v>124</v>
      </c>
      <c r="U90" s="78" t="s">
        <v>122</v>
      </c>
      <c r="V90" s="112" t="s">
        <v>295</v>
      </c>
      <c r="W90" s="112" t="s">
        <v>355</v>
      </c>
      <c r="X90" s="13"/>
      <c r="Y90" s="14"/>
      <c r="Z90" s="14"/>
      <c r="AA90" s="14"/>
      <c r="AB90" s="67" t="s">
        <v>351</v>
      </c>
      <c r="AC90" s="104" t="s">
        <v>134</v>
      </c>
      <c r="AD90" s="13">
        <v>876</v>
      </c>
      <c r="AE90" s="13" t="s">
        <v>111</v>
      </c>
      <c r="AF90" s="13">
        <v>1</v>
      </c>
      <c r="AG90" s="95">
        <v>40000000000</v>
      </c>
      <c r="AH90" s="67" t="s">
        <v>294</v>
      </c>
      <c r="AI90" s="82" t="s">
        <v>145</v>
      </c>
      <c r="AJ90" s="82" t="s">
        <v>145</v>
      </c>
      <c r="AK90" s="82" t="s">
        <v>353</v>
      </c>
      <c r="AL90" s="63">
        <v>2019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</row>
    <row r="91" spans="1:49" s="105" customFormat="1" ht="186" customHeight="1">
      <c r="A91" s="2">
        <v>7</v>
      </c>
      <c r="B91" s="63">
        <v>86</v>
      </c>
      <c r="C91" s="63" t="s">
        <v>124</v>
      </c>
      <c r="D91" s="78" t="s">
        <v>181</v>
      </c>
      <c r="E91" s="63" t="s">
        <v>350</v>
      </c>
      <c r="F91" s="63">
        <v>1</v>
      </c>
      <c r="G91" s="67" t="s">
        <v>354</v>
      </c>
      <c r="H91" s="67" t="s">
        <v>352</v>
      </c>
      <c r="I91" s="67" t="s">
        <v>352</v>
      </c>
      <c r="J91" s="109">
        <v>1</v>
      </c>
      <c r="K91" s="63"/>
      <c r="L91" s="63"/>
      <c r="M91" s="63" t="s">
        <v>183</v>
      </c>
      <c r="N91" s="63" t="s">
        <v>184</v>
      </c>
      <c r="O91" s="93">
        <v>253668.712</v>
      </c>
      <c r="P91" s="63"/>
      <c r="Q91" s="93">
        <v>253668.712</v>
      </c>
      <c r="R91" s="93">
        <v>299329.08</v>
      </c>
      <c r="S91" s="78" t="s">
        <v>121</v>
      </c>
      <c r="T91" s="78" t="s">
        <v>124</v>
      </c>
      <c r="U91" s="78" t="s">
        <v>122</v>
      </c>
      <c r="V91" s="112" t="s">
        <v>295</v>
      </c>
      <c r="W91" s="112" t="s">
        <v>355</v>
      </c>
      <c r="X91" s="13"/>
      <c r="Y91" s="14"/>
      <c r="Z91" s="14"/>
      <c r="AA91" s="14"/>
      <c r="AB91" s="67" t="s">
        <v>354</v>
      </c>
      <c r="AC91" s="104" t="s">
        <v>134</v>
      </c>
      <c r="AD91" s="13">
        <v>876</v>
      </c>
      <c r="AE91" s="13" t="s">
        <v>111</v>
      </c>
      <c r="AF91" s="13">
        <v>1</v>
      </c>
      <c r="AG91" s="95">
        <v>40000000000</v>
      </c>
      <c r="AH91" s="67" t="s">
        <v>294</v>
      </c>
      <c r="AI91" s="82" t="s">
        <v>145</v>
      </c>
      <c r="AJ91" s="82" t="s">
        <v>145</v>
      </c>
      <c r="AK91" s="82" t="s">
        <v>353</v>
      </c>
      <c r="AL91" s="63">
        <v>2019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</row>
    <row r="92" spans="1:49" s="105" customFormat="1" ht="186" customHeight="1">
      <c r="A92" s="30">
        <v>7</v>
      </c>
      <c r="B92" s="66">
        <v>87</v>
      </c>
      <c r="C92" s="66" t="s">
        <v>124</v>
      </c>
      <c r="D92" s="84" t="s">
        <v>177</v>
      </c>
      <c r="E92" s="66" t="s">
        <v>175</v>
      </c>
      <c r="F92" s="66">
        <v>1</v>
      </c>
      <c r="G92" s="99" t="s">
        <v>84</v>
      </c>
      <c r="H92" s="99" t="s">
        <v>104</v>
      </c>
      <c r="I92" s="99" t="s">
        <v>104</v>
      </c>
      <c r="J92" s="110">
        <v>2</v>
      </c>
      <c r="K92" s="66"/>
      <c r="L92" s="66"/>
      <c r="M92" s="66" t="s">
        <v>183</v>
      </c>
      <c r="N92" s="66" t="s">
        <v>184</v>
      </c>
      <c r="O92" s="100">
        <v>1864.40678</v>
      </c>
      <c r="P92" s="66"/>
      <c r="Q92" s="100">
        <v>1864.40678</v>
      </c>
      <c r="R92" s="100">
        <v>2200</v>
      </c>
      <c r="S92" s="84" t="s">
        <v>118</v>
      </c>
      <c r="T92" s="84" t="s">
        <v>124</v>
      </c>
      <c r="U92" s="84" t="s">
        <v>122</v>
      </c>
      <c r="V92" s="119" t="s">
        <v>141</v>
      </c>
      <c r="W92" s="119" t="s">
        <v>141</v>
      </c>
      <c r="X92" s="65"/>
      <c r="Y92" s="27"/>
      <c r="Z92" s="27"/>
      <c r="AA92" s="27"/>
      <c r="AB92" s="99" t="s">
        <v>356</v>
      </c>
      <c r="AC92" s="106" t="s">
        <v>134</v>
      </c>
      <c r="AD92" s="65">
        <v>876</v>
      </c>
      <c r="AE92" s="65" t="s">
        <v>111</v>
      </c>
      <c r="AF92" s="65">
        <v>1</v>
      </c>
      <c r="AG92" s="103">
        <v>45000000</v>
      </c>
      <c r="AH92" s="99" t="s">
        <v>112</v>
      </c>
      <c r="AI92" s="96" t="s">
        <v>143</v>
      </c>
      <c r="AJ92" s="96" t="s">
        <v>143</v>
      </c>
      <c r="AK92" s="96" t="s">
        <v>152</v>
      </c>
      <c r="AL92" s="66">
        <v>2019</v>
      </c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</row>
    <row r="93" spans="1:49" s="107" customFormat="1" ht="186" customHeight="1">
      <c r="A93" s="2">
        <v>7</v>
      </c>
      <c r="B93" s="63">
        <v>88</v>
      </c>
      <c r="C93" s="63" t="s">
        <v>124</v>
      </c>
      <c r="D93" s="78" t="s">
        <v>181</v>
      </c>
      <c r="E93" s="63" t="s">
        <v>350</v>
      </c>
      <c r="F93" s="63">
        <v>1</v>
      </c>
      <c r="G93" s="67" t="s">
        <v>357</v>
      </c>
      <c r="H93" s="67" t="s">
        <v>352</v>
      </c>
      <c r="I93" s="67" t="s">
        <v>352</v>
      </c>
      <c r="J93" s="109">
        <v>2</v>
      </c>
      <c r="K93" s="63"/>
      <c r="L93" s="63"/>
      <c r="M93" s="63" t="s">
        <v>183</v>
      </c>
      <c r="N93" s="63" t="s">
        <v>184</v>
      </c>
      <c r="O93" s="93">
        <v>259672.48300000001</v>
      </c>
      <c r="P93" s="63"/>
      <c r="Q93" s="93">
        <v>259672.48300000001</v>
      </c>
      <c r="R93" s="93">
        <v>306413.53000000003</v>
      </c>
      <c r="S93" s="78" t="s">
        <v>121</v>
      </c>
      <c r="T93" s="78" t="s">
        <v>124</v>
      </c>
      <c r="U93" s="78" t="s">
        <v>122</v>
      </c>
      <c r="V93" s="112" t="s">
        <v>143</v>
      </c>
      <c r="W93" s="112" t="s">
        <v>145</v>
      </c>
      <c r="X93" s="13"/>
      <c r="Y93" s="14"/>
      <c r="Z93" s="14"/>
      <c r="AA93" s="14"/>
      <c r="AB93" s="67" t="s">
        <v>357</v>
      </c>
      <c r="AC93" s="104" t="s">
        <v>134</v>
      </c>
      <c r="AD93" s="13">
        <v>876</v>
      </c>
      <c r="AE93" s="13" t="s">
        <v>111</v>
      </c>
      <c r="AF93" s="13">
        <v>1</v>
      </c>
      <c r="AG93" s="95">
        <v>40000000000</v>
      </c>
      <c r="AH93" s="67" t="s">
        <v>294</v>
      </c>
      <c r="AI93" s="82" t="s">
        <v>358</v>
      </c>
      <c r="AJ93" s="82" t="s">
        <v>358</v>
      </c>
      <c r="AK93" s="82" t="s">
        <v>359</v>
      </c>
      <c r="AL93" s="63">
        <v>2019</v>
      </c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</row>
    <row r="94" spans="1:49" s="107" customFormat="1" ht="186" customHeight="1">
      <c r="A94" s="2">
        <v>7</v>
      </c>
      <c r="B94" s="63">
        <v>89</v>
      </c>
      <c r="C94" s="63" t="s">
        <v>124</v>
      </c>
      <c r="D94" s="78" t="s">
        <v>182</v>
      </c>
      <c r="E94" s="63" t="s">
        <v>153</v>
      </c>
      <c r="F94" s="63">
        <v>1</v>
      </c>
      <c r="G94" s="67" t="s">
        <v>360</v>
      </c>
      <c r="H94" s="67" t="s">
        <v>361</v>
      </c>
      <c r="I94" s="67" t="s">
        <v>362</v>
      </c>
      <c r="J94" s="109">
        <v>1</v>
      </c>
      <c r="K94" s="63"/>
      <c r="L94" s="63"/>
      <c r="M94" s="63" t="s">
        <v>183</v>
      </c>
      <c r="N94" s="63" t="s">
        <v>184</v>
      </c>
      <c r="O94" s="93">
        <v>1250.0142800000001</v>
      </c>
      <c r="P94" s="63"/>
      <c r="Q94" s="93">
        <v>1250.0142800000001</v>
      </c>
      <c r="R94" s="93">
        <v>1475.01685</v>
      </c>
      <c r="S94" s="78" t="s">
        <v>126</v>
      </c>
      <c r="T94" s="78" t="s">
        <v>124</v>
      </c>
      <c r="U94" s="78"/>
      <c r="V94" s="112"/>
      <c r="W94" s="112"/>
      <c r="X94" s="13" t="s">
        <v>363</v>
      </c>
      <c r="Y94" s="14" t="s">
        <v>364</v>
      </c>
      <c r="Z94" s="14" t="s">
        <v>365</v>
      </c>
      <c r="AA94" s="14" t="s">
        <v>366</v>
      </c>
      <c r="AB94" s="67" t="s">
        <v>367</v>
      </c>
      <c r="AC94" s="104" t="s">
        <v>134</v>
      </c>
      <c r="AD94" s="13">
        <v>876</v>
      </c>
      <c r="AE94" s="13" t="s">
        <v>111</v>
      </c>
      <c r="AF94" s="13">
        <v>1</v>
      </c>
      <c r="AG94" s="95">
        <v>92401000000</v>
      </c>
      <c r="AH94" s="67" t="s">
        <v>368</v>
      </c>
      <c r="AI94" s="82" t="s">
        <v>141</v>
      </c>
      <c r="AJ94" s="82" t="s">
        <v>141</v>
      </c>
      <c r="AK94" s="82" t="s">
        <v>145</v>
      </c>
      <c r="AL94" s="63">
        <v>2018</v>
      </c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</row>
    <row r="95" spans="1:49" s="107" customFormat="1" ht="186" customHeight="1">
      <c r="A95" s="2">
        <v>7</v>
      </c>
      <c r="B95" s="63">
        <v>90</v>
      </c>
      <c r="C95" s="63" t="s">
        <v>124</v>
      </c>
      <c r="D95" s="78" t="s">
        <v>181</v>
      </c>
      <c r="E95" s="63" t="s">
        <v>176</v>
      </c>
      <c r="F95" s="63">
        <v>1</v>
      </c>
      <c r="G95" s="67" t="s">
        <v>369</v>
      </c>
      <c r="H95" s="67" t="s">
        <v>103</v>
      </c>
      <c r="I95" s="67" t="s">
        <v>103</v>
      </c>
      <c r="J95" s="109">
        <v>1</v>
      </c>
      <c r="K95" s="63" t="s">
        <v>200</v>
      </c>
      <c r="L95" s="63"/>
      <c r="M95" s="63" t="s">
        <v>183</v>
      </c>
      <c r="N95" s="63" t="s">
        <v>184</v>
      </c>
      <c r="O95" s="93">
        <v>466.37909999999999</v>
      </c>
      <c r="P95" s="63"/>
      <c r="Q95" s="93">
        <v>466.37909999999999</v>
      </c>
      <c r="R95" s="93">
        <v>550.32734000000005</v>
      </c>
      <c r="S95" s="78" t="s">
        <v>118</v>
      </c>
      <c r="T95" s="78" t="s">
        <v>124</v>
      </c>
      <c r="U95" s="78" t="s">
        <v>123</v>
      </c>
      <c r="V95" s="112" t="s">
        <v>143</v>
      </c>
      <c r="W95" s="112" t="s">
        <v>143</v>
      </c>
      <c r="X95" s="13"/>
      <c r="Y95" s="14"/>
      <c r="Z95" s="14"/>
      <c r="AA95" s="14"/>
      <c r="AB95" s="67" t="s">
        <v>370</v>
      </c>
      <c r="AC95" s="104" t="s">
        <v>134</v>
      </c>
      <c r="AD95" s="13">
        <v>876</v>
      </c>
      <c r="AE95" s="13" t="s">
        <v>111</v>
      </c>
      <c r="AF95" s="13">
        <v>1</v>
      </c>
      <c r="AG95" s="95">
        <v>56401000000</v>
      </c>
      <c r="AH95" s="67" t="s">
        <v>371</v>
      </c>
      <c r="AI95" s="82" t="s">
        <v>145</v>
      </c>
      <c r="AJ95" s="82" t="s">
        <v>145</v>
      </c>
      <c r="AK95" s="82" t="s">
        <v>372</v>
      </c>
      <c r="AL95" s="63">
        <v>2019</v>
      </c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</row>
    <row r="96" spans="1:49" s="107" customFormat="1" ht="186" customHeight="1">
      <c r="A96" s="2">
        <v>7</v>
      </c>
      <c r="B96" s="63">
        <v>91</v>
      </c>
      <c r="C96" s="63" t="s">
        <v>124</v>
      </c>
      <c r="D96" s="78" t="s">
        <v>299</v>
      </c>
      <c r="E96" s="63" t="s">
        <v>153</v>
      </c>
      <c r="F96" s="63">
        <v>1</v>
      </c>
      <c r="G96" s="67" t="s">
        <v>373</v>
      </c>
      <c r="H96" s="67" t="s">
        <v>374</v>
      </c>
      <c r="I96" s="67" t="s">
        <v>374</v>
      </c>
      <c r="J96" s="109">
        <v>2</v>
      </c>
      <c r="K96" s="63"/>
      <c r="L96" s="63"/>
      <c r="M96" s="63" t="s">
        <v>183</v>
      </c>
      <c r="N96" s="63" t="s">
        <v>184</v>
      </c>
      <c r="O96" s="93">
        <v>7250</v>
      </c>
      <c r="P96" s="63"/>
      <c r="Q96" s="93">
        <v>7250</v>
      </c>
      <c r="R96" s="93">
        <v>8555</v>
      </c>
      <c r="S96" s="78" t="s">
        <v>120</v>
      </c>
      <c r="T96" s="78" t="s">
        <v>124</v>
      </c>
      <c r="U96" s="78" t="s">
        <v>122</v>
      </c>
      <c r="V96" s="112" t="s">
        <v>143</v>
      </c>
      <c r="W96" s="112" t="s">
        <v>145</v>
      </c>
      <c r="X96" s="13"/>
      <c r="Y96" s="14"/>
      <c r="Z96" s="14"/>
      <c r="AA96" s="14"/>
      <c r="AB96" s="67" t="s">
        <v>373</v>
      </c>
      <c r="AC96" s="104" t="s">
        <v>134</v>
      </c>
      <c r="AD96" s="13">
        <v>876</v>
      </c>
      <c r="AE96" s="13" t="s">
        <v>280</v>
      </c>
      <c r="AF96" s="13">
        <v>1</v>
      </c>
      <c r="AG96" s="95">
        <v>92401000000</v>
      </c>
      <c r="AH96" s="67" t="s">
        <v>375</v>
      </c>
      <c r="AI96" s="82" t="s">
        <v>145</v>
      </c>
      <c r="AJ96" s="82" t="s">
        <v>145</v>
      </c>
      <c r="AK96" s="82" t="s">
        <v>145</v>
      </c>
      <c r="AL96" s="63">
        <v>2018</v>
      </c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</row>
    <row r="97" spans="1:49" s="107" customFormat="1" ht="216" customHeight="1">
      <c r="A97" s="2">
        <v>7</v>
      </c>
      <c r="B97" s="63">
        <v>92</v>
      </c>
      <c r="C97" s="63" t="s">
        <v>124</v>
      </c>
      <c r="D97" s="78" t="s">
        <v>182</v>
      </c>
      <c r="E97" s="63" t="s">
        <v>153</v>
      </c>
      <c r="F97" s="63">
        <v>1</v>
      </c>
      <c r="G97" s="67" t="s">
        <v>376</v>
      </c>
      <c r="H97" s="67" t="s">
        <v>377</v>
      </c>
      <c r="I97" s="67" t="s">
        <v>362</v>
      </c>
      <c r="J97" s="109"/>
      <c r="K97" s="63"/>
      <c r="L97" s="63"/>
      <c r="M97" s="63" t="s">
        <v>183</v>
      </c>
      <c r="N97" s="63" t="s">
        <v>184</v>
      </c>
      <c r="O97" s="93">
        <v>1293.3811000000001</v>
      </c>
      <c r="P97" s="63"/>
      <c r="Q97" s="93">
        <v>1293.3811000000001</v>
      </c>
      <c r="R97" s="93">
        <v>1526.1896999999999</v>
      </c>
      <c r="S97" s="78" t="s">
        <v>126</v>
      </c>
      <c r="T97" s="78" t="s">
        <v>124</v>
      </c>
      <c r="U97" s="78"/>
      <c r="V97" s="112"/>
      <c r="W97" s="112"/>
      <c r="X97" s="13" t="s">
        <v>339</v>
      </c>
      <c r="Y97" s="14" t="s">
        <v>378</v>
      </c>
      <c r="Z97" s="14" t="s">
        <v>379</v>
      </c>
      <c r="AA97" s="14" t="s">
        <v>380</v>
      </c>
      <c r="AB97" s="67" t="s">
        <v>376</v>
      </c>
      <c r="AC97" s="104" t="s">
        <v>134</v>
      </c>
      <c r="AD97" s="13">
        <v>876</v>
      </c>
      <c r="AE97" s="13" t="s">
        <v>280</v>
      </c>
      <c r="AF97" s="13">
        <v>1</v>
      </c>
      <c r="AG97" s="95">
        <v>45000000</v>
      </c>
      <c r="AH97" s="67" t="s">
        <v>275</v>
      </c>
      <c r="AI97" s="82" t="s">
        <v>143</v>
      </c>
      <c r="AJ97" s="82" t="s">
        <v>143</v>
      </c>
      <c r="AK97" s="82" t="s">
        <v>145</v>
      </c>
      <c r="AL97" s="63">
        <v>2018</v>
      </c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</row>
  </sheetData>
  <autoFilter ref="A18:AW96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4" t="s">
        <v>154</v>
      </c>
    </row>
    <row r="2" spans="1:1" ht="18.75">
      <c r="A2" s="24" t="s">
        <v>155</v>
      </c>
    </row>
    <row r="3" spans="1:1" ht="18.75">
      <c r="A3" s="24" t="s">
        <v>156</v>
      </c>
    </row>
    <row r="4" spans="1:1" ht="18.75">
      <c r="A4" s="24" t="s">
        <v>157</v>
      </c>
    </row>
    <row r="5" spans="1:1" ht="18.75">
      <c r="A5" s="24" t="s">
        <v>158</v>
      </c>
    </row>
    <row r="6" spans="1:1" ht="18.75">
      <c r="A6" s="24" t="s">
        <v>159</v>
      </c>
    </row>
    <row r="7" spans="1:1" ht="18.75">
      <c r="A7" s="24" t="s">
        <v>160</v>
      </c>
    </row>
    <row r="8" spans="1:1" ht="18.75">
      <c r="A8" s="24" t="s">
        <v>161</v>
      </c>
    </row>
    <row r="9" spans="1:1" ht="18.75">
      <c r="A9" s="24" t="s">
        <v>162</v>
      </c>
    </row>
    <row r="10" spans="1:1" ht="18.75">
      <c r="A10" s="24" t="s">
        <v>163</v>
      </c>
    </row>
    <row r="11" spans="1:1" ht="37.5">
      <c r="A11" s="24" t="s">
        <v>164</v>
      </c>
    </row>
    <row r="12" spans="1:1" ht="37.5">
      <c r="A12" s="24" t="s">
        <v>165</v>
      </c>
    </row>
    <row r="13" spans="1:1" ht="18.75">
      <c r="A13" s="24" t="s">
        <v>166</v>
      </c>
    </row>
    <row r="14" spans="1:1" ht="18.75">
      <c r="A14" s="24" t="s">
        <v>167</v>
      </c>
    </row>
    <row r="15" spans="1:1" ht="18.75">
      <c r="A15" s="24" t="s">
        <v>168</v>
      </c>
    </row>
    <row r="16" spans="1:1" ht="18.75">
      <c r="A16" s="24" t="s">
        <v>169</v>
      </c>
    </row>
    <row r="17" spans="1:1" ht="18.75">
      <c r="A17" s="24" t="s">
        <v>170</v>
      </c>
    </row>
    <row r="18" spans="1:1" ht="18.75">
      <c r="A18" s="24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Лист1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2018-10-16T11:15:07Z</cp:lastPrinted>
  <dcterms:created xsi:type="dcterms:W3CDTF">2011-11-18T07:59:33Z</dcterms:created>
  <dcterms:modified xsi:type="dcterms:W3CDTF">2018-11-19T12:14:42Z</dcterms:modified>
</cp:coreProperties>
</file>